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lew\OneDrive\Desktop\"/>
    </mc:Choice>
  </mc:AlternateContent>
  <xr:revisionPtr revIDLastSave="0" documentId="13_ncr:1_{CA0A5C58-4322-47EB-A944-94384ECC0C9D}" xr6:coauthVersionLast="47" xr6:coauthVersionMax="47" xr10:uidLastSave="{00000000-0000-0000-0000-000000000000}"/>
  <bookViews>
    <workbookView xWindow="-28920" yWindow="-120" windowWidth="29040" windowHeight="15720" xr2:uid="{82C1D8F8-14FE-4C78-B05D-418EEBF6F073}"/>
  </bookViews>
  <sheets>
    <sheet name="Data with calculation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82" i="2" l="1"/>
  <c r="AG182" i="2"/>
  <c r="AF182" i="2"/>
  <c r="AD182" i="2"/>
  <c r="AA182" i="2"/>
  <c r="Z182" i="2"/>
  <c r="X182" i="2"/>
  <c r="U182" i="2"/>
  <c r="T182" i="2"/>
  <c r="R182" i="2"/>
  <c r="O182" i="2"/>
  <c r="N182" i="2"/>
  <c r="L182" i="2"/>
  <c r="I182" i="2"/>
  <c r="H182" i="2"/>
  <c r="F182" i="2"/>
  <c r="C182" i="2"/>
  <c r="B182" i="2"/>
  <c r="AM183" i="2"/>
  <c r="AM181" i="2"/>
  <c r="AM180" i="2"/>
  <c r="AM179" i="2"/>
  <c r="AM178" i="2"/>
  <c r="AM177" i="2"/>
  <c r="AM176" i="2"/>
  <c r="AM175" i="2"/>
  <c r="AM174" i="2"/>
  <c r="AM173" i="2"/>
  <c r="AM172" i="2"/>
  <c r="AM171" i="2"/>
  <c r="AM170" i="2"/>
  <c r="AM169" i="2"/>
  <c r="AM168" i="2"/>
  <c r="AM167" i="2"/>
  <c r="AM166" i="2"/>
  <c r="AM165" i="2"/>
  <c r="AM164" i="2"/>
  <c r="AM163" i="2"/>
  <c r="AM162" i="2"/>
  <c r="AM161" i="2"/>
  <c r="AM160" i="2"/>
  <c r="AM159" i="2"/>
  <c r="AM158" i="2"/>
  <c r="AM157" i="2"/>
  <c r="AM156" i="2"/>
  <c r="AM155" i="2"/>
  <c r="AM154" i="2"/>
  <c r="AM153" i="2"/>
  <c r="AM152" i="2"/>
  <c r="AM151" i="2"/>
  <c r="AM150" i="2"/>
  <c r="AM149" i="2"/>
  <c r="AM148" i="2"/>
  <c r="AM147" i="2"/>
  <c r="AM146" i="2"/>
  <c r="AM145" i="2"/>
  <c r="AM144" i="2"/>
  <c r="AM143" i="2"/>
  <c r="AM142" i="2"/>
  <c r="AM141" i="2"/>
  <c r="AM140" i="2"/>
  <c r="AM139" i="2"/>
  <c r="AM138" i="2"/>
  <c r="AM137" i="2"/>
  <c r="AM136" i="2"/>
  <c r="AM135" i="2"/>
  <c r="AM134" i="2"/>
  <c r="AM133" i="2"/>
  <c r="AM132" i="2"/>
  <c r="AM131" i="2"/>
  <c r="AM130" i="2"/>
  <c r="AM129" i="2"/>
  <c r="AM128" i="2"/>
  <c r="AM127" i="2"/>
  <c r="AM126" i="2"/>
  <c r="AM125" i="2"/>
  <c r="AM124" i="2"/>
  <c r="AM123" i="2"/>
  <c r="AM122" i="2"/>
  <c r="AM121" i="2"/>
  <c r="AM120" i="2"/>
  <c r="AM119" i="2"/>
  <c r="AM118" i="2"/>
  <c r="AM117" i="2"/>
  <c r="AM116" i="2"/>
  <c r="AM115" i="2"/>
  <c r="AM114" i="2"/>
  <c r="AM113" i="2"/>
  <c r="AM112" i="2"/>
  <c r="AM111" i="2"/>
  <c r="AM110" i="2"/>
  <c r="AM109" i="2"/>
  <c r="AM108" i="2"/>
  <c r="AM107" i="2"/>
  <c r="AM106" i="2"/>
  <c r="AM105" i="2"/>
  <c r="AM104" i="2"/>
  <c r="AM103" i="2"/>
  <c r="AM102" i="2"/>
  <c r="AM101" i="2"/>
  <c r="AM100" i="2"/>
  <c r="AM99" i="2"/>
  <c r="AM98" i="2"/>
  <c r="AM97" i="2"/>
  <c r="AM96" i="2"/>
  <c r="AM95" i="2"/>
  <c r="AM94" i="2"/>
  <c r="AM93" i="2"/>
  <c r="AM92" i="2"/>
  <c r="AM91" i="2"/>
  <c r="AM90" i="2"/>
  <c r="AM89" i="2"/>
  <c r="AM88" i="2"/>
  <c r="AM87" i="2"/>
  <c r="AM86" i="2"/>
  <c r="AM85" i="2"/>
  <c r="AM84" i="2"/>
  <c r="AM83" i="2"/>
  <c r="AM82" i="2"/>
  <c r="AM81" i="2"/>
  <c r="AM80" i="2"/>
  <c r="AM79" i="2"/>
  <c r="AM78" i="2"/>
  <c r="AM77" i="2"/>
  <c r="AM76" i="2"/>
  <c r="AM75" i="2"/>
  <c r="AM74" i="2"/>
  <c r="AM73" i="2"/>
  <c r="AM72" i="2"/>
  <c r="AM71" i="2"/>
  <c r="AM70" i="2"/>
  <c r="AM69" i="2"/>
  <c r="AM68" i="2"/>
  <c r="AM67" i="2"/>
  <c r="AM66" i="2"/>
  <c r="AM65" i="2"/>
  <c r="AM64" i="2"/>
  <c r="AM63" i="2"/>
  <c r="AM62" i="2"/>
  <c r="AM61" i="2"/>
  <c r="AM60" i="2"/>
  <c r="AM59" i="2"/>
  <c r="AM58" i="2"/>
  <c r="AM57" i="2"/>
  <c r="AM56" i="2"/>
  <c r="AM55" i="2"/>
  <c r="AM54" i="2"/>
  <c r="AM53" i="2"/>
  <c r="AM52" i="2"/>
  <c r="AM51" i="2"/>
  <c r="AM50" i="2"/>
  <c r="AM49" i="2"/>
  <c r="AM48" i="2"/>
  <c r="AM47" i="2"/>
  <c r="AM46" i="2"/>
  <c r="AM45" i="2"/>
  <c r="AM44" i="2"/>
  <c r="AM43" i="2"/>
  <c r="AM42" i="2"/>
  <c r="AM41" i="2"/>
  <c r="AM40" i="2"/>
  <c r="AM39" i="2"/>
  <c r="AM38" i="2"/>
  <c r="AM37" i="2"/>
  <c r="AM36" i="2"/>
  <c r="AM35" i="2"/>
  <c r="AM34" i="2"/>
  <c r="AM33" i="2"/>
  <c r="AM32" i="2"/>
  <c r="AM31" i="2"/>
  <c r="AM30" i="2"/>
  <c r="AM29" i="2"/>
  <c r="AM28" i="2"/>
  <c r="AM27" i="2"/>
  <c r="AM26" i="2"/>
  <c r="AM25" i="2"/>
  <c r="AM24" i="2"/>
  <c r="AM23" i="2"/>
  <c r="AM22" i="2"/>
  <c r="AM21" i="2"/>
  <c r="AM20" i="2"/>
  <c r="AM19" i="2"/>
  <c r="AM18" i="2"/>
  <c r="AM17" i="2"/>
  <c r="AM16" i="2"/>
  <c r="AM15" i="2"/>
  <c r="AM14" i="2"/>
  <c r="AM13" i="2"/>
  <c r="AM12" i="2"/>
  <c r="AM11" i="2"/>
  <c r="AM10" i="2"/>
  <c r="AM9" i="2"/>
  <c r="AM8" i="2"/>
  <c r="AM7" i="2"/>
  <c r="AM6" i="2"/>
  <c r="AM5" i="2"/>
  <c r="AM4" i="2"/>
  <c r="AM3" i="2"/>
  <c r="AM2" i="2"/>
  <c r="D183" i="2" l="1"/>
  <c r="AN3" i="2"/>
  <c r="AO3" i="2" s="1"/>
  <c r="AN4" i="2"/>
  <c r="AO4" i="2" s="1"/>
  <c r="AN5" i="2"/>
  <c r="AO5" i="2" s="1"/>
  <c r="AN6" i="2"/>
  <c r="AO6" i="2" s="1"/>
  <c r="AN7" i="2"/>
  <c r="AO7" i="2" s="1"/>
  <c r="AN8" i="2"/>
  <c r="AO8" i="2" s="1"/>
  <c r="AN9" i="2"/>
  <c r="AO9" i="2" s="1"/>
  <c r="AN10" i="2"/>
  <c r="AO10" i="2" s="1"/>
  <c r="AN11" i="2"/>
  <c r="AO11" i="2" s="1"/>
  <c r="AN12" i="2"/>
  <c r="AO12" i="2" s="1"/>
  <c r="AN13" i="2"/>
  <c r="AO13" i="2" s="1"/>
  <c r="AN14" i="2"/>
  <c r="AO14" i="2" s="1"/>
  <c r="AN15" i="2"/>
  <c r="AO15" i="2" s="1"/>
  <c r="AN16" i="2"/>
  <c r="AO16" i="2" s="1"/>
  <c r="AN17" i="2"/>
  <c r="AO17" i="2" s="1"/>
  <c r="AN18" i="2"/>
  <c r="AO18" i="2" s="1"/>
  <c r="AN19" i="2"/>
  <c r="AO19" i="2" s="1"/>
  <c r="AN20" i="2"/>
  <c r="AO20" i="2" s="1"/>
  <c r="AN21" i="2"/>
  <c r="AO21" i="2" s="1"/>
  <c r="AN22" i="2"/>
  <c r="AO22" i="2" s="1"/>
  <c r="AN23" i="2"/>
  <c r="AO23" i="2" s="1"/>
  <c r="AN24" i="2"/>
  <c r="AO24" i="2" s="1"/>
  <c r="AN25" i="2"/>
  <c r="AO25" i="2" s="1"/>
  <c r="AN26" i="2"/>
  <c r="AO26" i="2" s="1"/>
  <c r="AN27" i="2"/>
  <c r="AO27" i="2" s="1"/>
  <c r="AN28" i="2"/>
  <c r="AO28" i="2" s="1"/>
  <c r="AN29" i="2"/>
  <c r="AO29" i="2" s="1"/>
  <c r="AN30" i="2"/>
  <c r="AO30" i="2" s="1"/>
  <c r="AN31" i="2"/>
  <c r="AO31" i="2" s="1"/>
  <c r="AN32" i="2"/>
  <c r="AO32" i="2" s="1"/>
  <c r="AN33" i="2"/>
  <c r="AO33" i="2" s="1"/>
  <c r="AN34" i="2"/>
  <c r="AO34" i="2" s="1"/>
  <c r="AN35" i="2"/>
  <c r="AO35" i="2" s="1"/>
  <c r="AN36" i="2"/>
  <c r="AO36" i="2" s="1"/>
  <c r="AN37" i="2"/>
  <c r="AO37" i="2" s="1"/>
  <c r="AN38" i="2"/>
  <c r="AO38" i="2" s="1"/>
  <c r="AN39" i="2"/>
  <c r="AO39" i="2" s="1"/>
  <c r="AN40" i="2"/>
  <c r="AO40" i="2" s="1"/>
  <c r="AN41" i="2"/>
  <c r="AO41" i="2" s="1"/>
  <c r="AN42" i="2"/>
  <c r="AO42" i="2" s="1"/>
  <c r="AN43" i="2"/>
  <c r="AO43" i="2" s="1"/>
  <c r="AN44" i="2"/>
  <c r="AO44" i="2" s="1"/>
  <c r="AN45" i="2"/>
  <c r="AO45" i="2" s="1"/>
  <c r="AN46" i="2"/>
  <c r="AO46" i="2" s="1"/>
  <c r="AN47" i="2"/>
  <c r="AO47" i="2" s="1"/>
  <c r="AN48" i="2"/>
  <c r="AO48" i="2" s="1"/>
  <c r="AN49" i="2"/>
  <c r="AO49" i="2" s="1"/>
  <c r="AN50" i="2"/>
  <c r="AO50" i="2" s="1"/>
  <c r="AN51" i="2"/>
  <c r="AO51" i="2" s="1"/>
  <c r="AN52" i="2"/>
  <c r="AO52" i="2" s="1"/>
  <c r="AN53" i="2"/>
  <c r="AO53" i="2" s="1"/>
  <c r="AN54" i="2"/>
  <c r="AO54" i="2" s="1"/>
  <c r="AN55" i="2"/>
  <c r="AO55" i="2" s="1"/>
  <c r="AN56" i="2"/>
  <c r="AO56" i="2" s="1"/>
  <c r="AN57" i="2"/>
  <c r="AO57" i="2" s="1"/>
  <c r="AN58" i="2"/>
  <c r="AO58" i="2" s="1"/>
  <c r="AN59" i="2"/>
  <c r="AO59" i="2" s="1"/>
  <c r="AN60" i="2"/>
  <c r="AO60" i="2" s="1"/>
  <c r="AN61" i="2"/>
  <c r="AO61" i="2" s="1"/>
  <c r="AN62" i="2"/>
  <c r="AO62" i="2" s="1"/>
  <c r="AN63" i="2"/>
  <c r="AO63" i="2" s="1"/>
  <c r="AN64" i="2"/>
  <c r="AO64" i="2" s="1"/>
  <c r="AN65" i="2"/>
  <c r="AO65" i="2" s="1"/>
  <c r="AN66" i="2"/>
  <c r="AO66" i="2" s="1"/>
  <c r="AN67" i="2"/>
  <c r="AO67" i="2" s="1"/>
  <c r="AN68" i="2"/>
  <c r="AO68" i="2" s="1"/>
  <c r="AN69" i="2"/>
  <c r="AO69" i="2" s="1"/>
  <c r="AN70" i="2"/>
  <c r="AO70" i="2" s="1"/>
  <c r="AN71" i="2"/>
  <c r="AO71" i="2" s="1"/>
  <c r="AN72" i="2"/>
  <c r="AO72" i="2" s="1"/>
  <c r="AN73" i="2"/>
  <c r="AO73" i="2" s="1"/>
  <c r="AN74" i="2"/>
  <c r="AO74" i="2" s="1"/>
  <c r="AN75" i="2"/>
  <c r="AO75" i="2" s="1"/>
  <c r="AN76" i="2"/>
  <c r="AO76" i="2" s="1"/>
  <c r="AN77" i="2"/>
  <c r="AO77" i="2" s="1"/>
  <c r="AN78" i="2"/>
  <c r="AO78" i="2" s="1"/>
  <c r="AN79" i="2"/>
  <c r="AO79" i="2" s="1"/>
  <c r="AN80" i="2"/>
  <c r="AO80" i="2" s="1"/>
  <c r="AN81" i="2"/>
  <c r="AO81" i="2" s="1"/>
  <c r="AN82" i="2"/>
  <c r="AO82" i="2" s="1"/>
  <c r="AN83" i="2"/>
  <c r="AO83" i="2" s="1"/>
  <c r="AN84" i="2"/>
  <c r="AO84" i="2" s="1"/>
  <c r="AN85" i="2"/>
  <c r="AO85" i="2" s="1"/>
  <c r="AN86" i="2"/>
  <c r="AO86" i="2" s="1"/>
  <c r="AN87" i="2"/>
  <c r="AO87" i="2" s="1"/>
  <c r="AN88" i="2"/>
  <c r="AO88" i="2" s="1"/>
  <c r="AN89" i="2"/>
  <c r="AO89" i="2" s="1"/>
  <c r="AN90" i="2"/>
  <c r="AO90" i="2" s="1"/>
  <c r="AN91" i="2"/>
  <c r="AO91" i="2" s="1"/>
  <c r="AN92" i="2"/>
  <c r="AO92" i="2" s="1"/>
  <c r="AN93" i="2"/>
  <c r="AO93" i="2" s="1"/>
  <c r="AN94" i="2"/>
  <c r="AO94" i="2" s="1"/>
  <c r="AN95" i="2"/>
  <c r="AO95" i="2" s="1"/>
  <c r="AN96" i="2"/>
  <c r="AO96" i="2" s="1"/>
  <c r="AN97" i="2"/>
  <c r="AO97" i="2" s="1"/>
  <c r="AN98" i="2"/>
  <c r="AO98" i="2" s="1"/>
  <c r="AN99" i="2"/>
  <c r="AO99" i="2" s="1"/>
  <c r="AN100" i="2"/>
  <c r="AO100" i="2" s="1"/>
  <c r="AN101" i="2"/>
  <c r="AO101" i="2" s="1"/>
  <c r="AN102" i="2"/>
  <c r="AO102" i="2" s="1"/>
  <c r="AN103" i="2"/>
  <c r="AO103" i="2" s="1"/>
  <c r="AN104" i="2"/>
  <c r="AO104" i="2" s="1"/>
  <c r="AN105" i="2"/>
  <c r="AO105" i="2" s="1"/>
  <c r="AN106" i="2"/>
  <c r="AO106" i="2" s="1"/>
  <c r="AN107" i="2"/>
  <c r="AO107" i="2" s="1"/>
  <c r="AN108" i="2"/>
  <c r="AO108" i="2" s="1"/>
  <c r="AN109" i="2"/>
  <c r="AO109" i="2" s="1"/>
  <c r="AN110" i="2"/>
  <c r="AO110" i="2" s="1"/>
  <c r="AN111" i="2"/>
  <c r="AO111" i="2" s="1"/>
  <c r="AN112" i="2"/>
  <c r="AO112" i="2" s="1"/>
  <c r="AN113" i="2"/>
  <c r="AO113" i="2" s="1"/>
  <c r="AN114" i="2"/>
  <c r="AO114" i="2" s="1"/>
  <c r="AN115" i="2"/>
  <c r="AO115" i="2" s="1"/>
  <c r="AN116" i="2"/>
  <c r="AO116" i="2" s="1"/>
  <c r="AN117" i="2"/>
  <c r="AO117" i="2" s="1"/>
  <c r="AN118" i="2"/>
  <c r="AO118" i="2" s="1"/>
  <c r="AN119" i="2"/>
  <c r="AO119" i="2" s="1"/>
  <c r="AN120" i="2"/>
  <c r="AO120" i="2" s="1"/>
  <c r="AN121" i="2"/>
  <c r="AO121" i="2" s="1"/>
  <c r="AN122" i="2"/>
  <c r="AO122" i="2" s="1"/>
  <c r="AN123" i="2"/>
  <c r="AO123" i="2" s="1"/>
  <c r="AN124" i="2"/>
  <c r="AO124" i="2" s="1"/>
  <c r="AN125" i="2"/>
  <c r="AO125" i="2" s="1"/>
  <c r="AN126" i="2"/>
  <c r="AO126" i="2" s="1"/>
  <c r="AN127" i="2"/>
  <c r="AO127" i="2" s="1"/>
  <c r="AN128" i="2"/>
  <c r="AO128" i="2" s="1"/>
  <c r="AN129" i="2"/>
  <c r="AO129" i="2" s="1"/>
  <c r="AN130" i="2"/>
  <c r="AO130" i="2" s="1"/>
  <c r="AN131" i="2"/>
  <c r="AO131" i="2" s="1"/>
  <c r="AN132" i="2"/>
  <c r="AO132" i="2" s="1"/>
  <c r="AN133" i="2"/>
  <c r="AO133" i="2" s="1"/>
  <c r="AN134" i="2"/>
  <c r="AO134" i="2" s="1"/>
  <c r="AN135" i="2"/>
  <c r="AO135" i="2" s="1"/>
  <c r="AN136" i="2"/>
  <c r="AO136" i="2" s="1"/>
  <c r="AN137" i="2"/>
  <c r="AO137" i="2" s="1"/>
  <c r="AN138" i="2"/>
  <c r="AO138" i="2" s="1"/>
  <c r="AN139" i="2"/>
  <c r="AO139" i="2" s="1"/>
  <c r="AN140" i="2"/>
  <c r="AO140" i="2" s="1"/>
  <c r="AN141" i="2"/>
  <c r="AO141" i="2" s="1"/>
  <c r="AN142" i="2"/>
  <c r="AO142" i="2" s="1"/>
  <c r="AN143" i="2"/>
  <c r="AO143" i="2" s="1"/>
  <c r="AN144" i="2"/>
  <c r="AO144" i="2" s="1"/>
  <c r="AN145" i="2"/>
  <c r="AO145" i="2" s="1"/>
  <c r="AN146" i="2"/>
  <c r="AO146" i="2" s="1"/>
  <c r="AN147" i="2"/>
  <c r="AO147" i="2" s="1"/>
  <c r="AN148" i="2"/>
  <c r="AO148" i="2" s="1"/>
  <c r="AN149" i="2"/>
  <c r="AO149" i="2" s="1"/>
  <c r="AN150" i="2"/>
  <c r="AO150" i="2" s="1"/>
  <c r="AN151" i="2"/>
  <c r="AO151" i="2" s="1"/>
  <c r="AN152" i="2"/>
  <c r="AO152" i="2" s="1"/>
  <c r="AN153" i="2"/>
  <c r="AO153" i="2" s="1"/>
  <c r="AN154" i="2"/>
  <c r="AO154" i="2" s="1"/>
  <c r="AN155" i="2"/>
  <c r="AO155" i="2" s="1"/>
  <c r="AN156" i="2"/>
  <c r="AO156" i="2" s="1"/>
  <c r="AN157" i="2"/>
  <c r="AO157" i="2" s="1"/>
  <c r="AN158" i="2"/>
  <c r="AO158" i="2" s="1"/>
  <c r="AN159" i="2"/>
  <c r="AO159" i="2" s="1"/>
  <c r="AN160" i="2"/>
  <c r="AO160" i="2" s="1"/>
  <c r="AN161" i="2"/>
  <c r="AO161" i="2" s="1"/>
  <c r="AN162" i="2"/>
  <c r="AO162" i="2" s="1"/>
  <c r="AN163" i="2"/>
  <c r="AO163" i="2" s="1"/>
  <c r="AN164" i="2"/>
  <c r="AO164" i="2" s="1"/>
  <c r="AN165" i="2"/>
  <c r="AO165" i="2" s="1"/>
  <c r="AN166" i="2"/>
  <c r="AO166" i="2" s="1"/>
  <c r="AN167" i="2"/>
  <c r="AO167" i="2" s="1"/>
  <c r="AN168" i="2"/>
  <c r="AO168" i="2" s="1"/>
  <c r="AN169" i="2"/>
  <c r="AO169" i="2" s="1"/>
  <c r="AN170" i="2"/>
  <c r="AO170" i="2" s="1"/>
  <c r="AN171" i="2"/>
  <c r="AO171" i="2" s="1"/>
  <c r="AN172" i="2"/>
  <c r="AO172" i="2" s="1"/>
  <c r="AN173" i="2"/>
  <c r="AO173" i="2" s="1"/>
  <c r="AN174" i="2"/>
  <c r="AO174" i="2" s="1"/>
  <c r="AN175" i="2"/>
  <c r="AO175" i="2" s="1"/>
  <c r="AN176" i="2"/>
  <c r="AO176" i="2" s="1"/>
  <c r="AN177" i="2"/>
  <c r="AO177" i="2" s="1"/>
  <c r="AN178" i="2"/>
  <c r="AO178" i="2" s="1"/>
  <c r="AN179" i="2"/>
  <c r="AO179" i="2" s="1"/>
  <c r="AN180" i="2"/>
  <c r="AO180" i="2" s="1"/>
  <c r="AN181" i="2"/>
  <c r="AO181" i="2" s="1"/>
  <c r="AN183" i="2"/>
  <c r="AO183" i="2" s="1"/>
  <c r="AN2" i="2"/>
  <c r="AO2" i="2" s="1"/>
  <c r="AI183" i="2"/>
  <c r="AH183" i="2"/>
  <c r="AC183" i="2"/>
  <c r="AB183" i="2"/>
  <c r="W183" i="2"/>
  <c r="V183" i="2"/>
  <c r="Q183" i="2"/>
  <c r="P183" i="2"/>
  <c r="K183" i="2"/>
  <c r="J183" i="2"/>
  <c r="E183" i="2"/>
  <c r="AI181" i="2"/>
  <c r="AH181" i="2"/>
  <c r="AC181" i="2"/>
  <c r="AB181" i="2"/>
  <c r="W181" i="2"/>
  <c r="V181" i="2"/>
  <c r="Q181" i="2"/>
  <c r="P181" i="2"/>
  <c r="K181" i="2"/>
  <c r="J181" i="2"/>
  <c r="E181" i="2"/>
  <c r="D181" i="2"/>
  <c r="AI180" i="2"/>
  <c r="AH180" i="2"/>
  <c r="AC180" i="2"/>
  <c r="AB180" i="2"/>
  <c r="W180" i="2"/>
  <c r="V180" i="2"/>
  <c r="Q180" i="2"/>
  <c r="P180" i="2"/>
  <c r="K180" i="2"/>
  <c r="J180" i="2"/>
  <c r="E180" i="2"/>
  <c r="D180" i="2"/>
  <c r="AI179" i="2"/>
  <c r="AH179" i="2"/>
  <c r="AC179" i="2"/>
  <c r="AB179" i="2"/>
  <c r="W179" i="2"/>
  <c r="V179" i="2"/>
  <c r="Q179" i="2"/>
  <c r="P179" i="2"/>
  <c r="K179" i="2"/>
  <c r="J179" i="2"/>
  <c r="E179" i="2"/>
  <c r="D179" i="2"/>
  <c r="AI178" i="2"/>
  <c r="AH178" i="2"/>
  <c r="AC178" i="2"/>
  <c r="AB178" i="2"/>
  <c r="W178" i="2"/>
  <c r="V178" i="2"/>
  <c r="Q178" i="2"/>
  <c r="P178" i="2"/>
  <c r="E178" i="2"/>
  <c r="D178" i="2"/>
  <c r="AI177" i="2"/>
  <c r="AH177" i="2"/>
  <c r="AC177" i="2"/>
  <c r="AB177" i="2"/>
  <c r="W177" i="2"/>
  <c r="V177" i="2"/>
  <c r="Q177" i="2"/>
  <c r="P177" i="2"/>
  <c r="K177" i="2"/>
  <c r="J177" i="2"/>
  <c r="E177" i="2"/>
  <c r="D177" i="2"/>
  <c r="AI176" i="2"/>
  <c r="AH176" i="2"/>
  <c r="AC176" i="2"/>
  <c r="AB176" i="2"/>
  <c r="W176" i="2"/>
  <c r="V176" i="2"/>
  <c r="Q176" i="2"/>
  <c r="P176" i="2"/>
  <c r="K176" i="2"/>
  <c r="J176" i="2"/>
  <c r="E176" i="2"/>
  <c r="D176" i="2"/>
  <c r="AI175" i="2"/>
  <c r="AH175" i="2"/>
  <c r="AC175" i="2"/>
  <c r="AB175" i="2"/>
  <c r="W175" i="2"/>
  <c r="V175" i="2"/>
  <c r="Q175" i="2"/>
  <c r="P175" i="2"/>
  <c r="K175" i="2"/>
  <c r="J175" i="2"/>
  <c r="E175" i="2"/>
  <c r="D175" i="2"/>
  <c r="AI174" i="2"/>
  <c r="AH174" i="2"/>
  <c r="AC174" i="2"/>
  <c r="AB174" i="2"/>
  <c r="W174" i="2"/>
  <c r="V174" i="2"/>
  <c r="Q174" i="2"/>
  <c r="P174" i="2"/>
  <c r="K174" i="2"/>
  <c r="J174" i="2"/>
  <c r="E174" i="2"/>
  <c r="D174" i="2"/>
  <c r="AI173" i="2"/>
  <c r="AH173" i="2"/>
  <c r="AC173" i="2"/>
  <c r="AB173" i="2"/>
  <c r="W173" i="2"/>
  <c r="V173" i="2"/>
  <c r="Q173" i="2"/>
  <c r="P173" i="2"/>
  <c r="K173" i="2"/>
  <c r="J173" i="2"/>
  <c r="E173" i="2"/>
  <c r="D173" i="2"/>
  <c r="AI172" i="2"/>
  <c r="AH172" i="2"/>
  <c r="AC172" i="2"/>
  <c r="AB172" i="2"/>
  <c r="W172" i="2"/>
  <c r="V172" i="2"/>
  <c r="Q172" i="2"/>
  <c r="P172" i="2"/>
  <c r="K172" i="2"/>
  <c r="J172" i="2"/>
  <c r="E172" i="2"/>
  <c r="D172" i="2"/>
  <c r="AI171" i="2"/>
  <c r="AH171" i="2"/>
  <c r="AC171" i="2"/>
  <c r="AB171" i="2"/>
  <c r="W171" i="2"/>
  <c r="V171" i="2"/>
  <c r="Q171" i="2"/>
  <c r="P171" i="2"/>
  <c r="K171" i="2"/>
  <c r="J171" i="2"/>
  <c r="E171" i="2"/>
  <c r="D171" i="2"/>
  <c r="AI170" i="2"/>
  <c r="AH170" i="2"/>
  <c r="AC170" i="2"/>
  <c r="AB170" i="2"/>
  <c r="W170" i="2"/>
  <c r="V170" i="2"/>
  <c r="Q170" i="2"/>
  <c r="P170" i="2"/>
  <c r="K170" i="2"/>
  <c r="J170" i="2"/>
  <c r="E170" i="2"/>
  <c r="D170" i="2"/>
  <c r="AI169" i="2"/>
  <c r="AH169" i="2"/>
  <c r="AC169" i="2"/>
  <c r="AB169" i="2"/>
  <c r="W169" i="2"/>
  <c r="V169" i="2"/>
  <c r="Q169" i="2"/>
  <c r="P169" i="2"/>
  <c r="K169" i="2"/>
  <c r="J169" i="2"/>
  <c r="E169" i="2"/>
  <c r="D169" i="2"/>
  <c r="AI168" i="2"/>
  <c r="AH168" i="2"/>
  <c r="AC168" i="2"/>
  <c r="AB168" i="2"/>
  <c r="W168" i="2"/>
  <c r="V168" i="2"/>
  <c r="Q168" i="2"/>
  <c r="P168" i="2"/>
  <c r="K168" i="2"/>
  <c r="J168" i="2"/>
  <c r="E168" i="2"/>
  <c r="D168" i="2"/>
  <c r="AI167" i="2"/>
  <c r="AH167" i="2"/>
  <c r="AC167" i="2"/>
  <c r="AB167" i="2"/>
  <c r="W167" i="2"/>
  <c r="V167" i="2"/>
  <c r="Q167" i="2"/>
  <c r="P167" i="2"/>
  <c r="K167" i="2"/>
  <c r="J167" i="2"/>
  <c r="E167" i="2"/>
  <c r="D167" i="2"/>
  <c r="AI166" i="2"/>
  <c r="AH166" i="2"/>
  <c r="AC166" i="2"/>
  <c r="AB166" i="2"/>
  <c r="W166" i="2"/>
  <c r="V166" i="2"/>
  <c r="Q166" i="2"/>
  <c r="P166" i="2"/>
  <c r="K166" i="2"/>
  <c r="J166" i="2"/>
  <c r="E166" i="2"/>
  <c r="D166" i="2"/>
  <c r="AI165" i="2"/>
  <c r="AH165" i="2"/>
  <c r="AC165" i="2"/>
  <c r="AB165" i="2"/>
  <c r="W165" i="2"/>
  <c r="V165" i="2"/>
  <c r="Q165" i="2"/>
  <c r="P165" i="2"/>
  <c r="K165" i="2"/>
  <c r="J165" i="2"/>
  <c r="E165" i="2"/>
  <c r="D165" i="2"/>
  <c r="AI164" i="2"/>
  <c r="AH164" i="2"/>
  <c r="AC164" i="2"/>
  <c r="AB164" i="2"/>
  <c r="W164" i="2"/>
  <c r="V164" i="2"/>
  <c r="Q164" i="2"/>
  <c r="P164" i="2"/>
  <c r="K164" i="2"/>
  <c r="J164" i="2"/>
  <c r="E164" i="2"/>
  <c r="D164" i="2"/>
  <c r="AI163" i="2"/>
  <c r="AH163" i="2"/>
  <c r="AC163" i="2"/>
  <c r="AB163" i="2"/>
  <c r="W163" i="2"/>
  <c r="V163" i="2"/>
  <c r="Q163" i="2"/>
  <c r="P163" i="2"/>
  <c r="K163" i="2"/>
  <c r="J163" i="2"/>
  <c r="E163" i="2"/>
  <c r="D163" i="2"/>
  <c r="AI162" i="2"/>
  <c r="AH162" i="2"/>
  <c r="AC162" i="2"/>
  <c r="AB162" i="2"/>
  <c r="W162" i="2"/>
  <c r="V162" i="2"/>
  <c r="Q162" i="2"/>
  <c r="P162" i="2"/>
  <c r="K162" i="2"/>
  <c r="J162" i="2"/>
  <c r="E162" i="2"/>
  <c r="D162" i="2"/>
  <c r="AI161" i="2"/>
  <c r="AH161" i="2"/>
  <c r="AC161" i="2"/>
  <c r="AB161" i="2"/>
  <c r="W161" i="2"/>
  <c r="V161" i="2"/>
  <c r="Q161" i="2"/>
  <c r="P161" i="2"/>
  <c r="K161" i="2"/>
  <c r="J161" i="2"/>
  <c r="E161" i="2"/>
  <c r="D161" i="2"/>
  <c r="AI160" i="2"/>
  <c r="AH160" i="2"/>
  <c r="AC160" i="2"/>
  <c r="AB160" i="2"/>
  <c r="W160" i="2"/>
  <c r="V160" i="2"/>
  <c r="Q160" i="2"/>
  <c r="P160" i="2"/>
  <c r="K160" i="2"/>
  <c r="J160" i="2"/>
  <c r="E160" i="2"/>
  <c r="D160" i="2"/>
  <c r="AI159" i="2"/>
  <c r="AH159" i="2"/>
  <c r="AC159" i="2"/>
  <c r="AB159" i="2"/>
  <c r="W159" i="2"/>
  <c r="V159" i="2"/>
  <c r="Q159" i="2"/>
  <c r="P159" i="2"/>
  <c r="K159" i="2"/>
  <c r="J159" i="2"/>
  <c r="E159" i="2"/>
  <c r="D159" i="2"/>
  <c r="AI158" i="2"/>
  <c r="AH158" i="2"/>
  <c r="AC158" i="2"/>
  <c r="AB158" i="2"/>
  <c r="W158" i="2"/>
  <c r="V158" i="2"/>
  <c r="Q158" i="2"/>
  <c r="P158" i="2"/>
  <c r="K158" i="2"/>
  <c r="J158" i="2"/>
  <c r="E158" i="2"/>
  <c r="D158" i="2"/>
  <c r="AI157" i="2"/>
  <c r="AH157" i="2"/>
  <c r="AC157" i="2"/>
  <c r="AB157" i="2"/>
  <c r="W157" i="2"/>
  <c r="V157" i="2"/>
  <c r="Q157" i="2"/>
  <c r="P157" i="2"/>
  <c r="K157" i="2"/>
  <c r="J157" i="2"/>
  <c r="E157" i="2"/>
  <c r="D157" i="2"/>
  <c r="AI156" i="2"/>
  <c r="AH156" i="2"/>
  <c r="AC156" i="2"/>
  <c r="AB156" i="2"/>
  <c r="W156" i="2"/>
  <c r="V156" i="2"/>
  <c r="Q156" i="2"/>
  <c r="P156" i="2"/>
  <c r="K156" i="2"/>
  <c r="J156" i="2"/>
  <c r="E156" i="2"/>
  <c r="D156" i="2"/>
  <c r="AI155" i="2"/>
  <c r="AH155" i="2"/>
  <c r="AC155" i="2"/>
  <c r="AB155" i="2"/>
  <c r="W155" i="2"/>
  <c r="V155" i="2"/>
  <c r="Q155" i="2"/>
  <c r="P155" i="2"/>
  <c r="K155" i="2"/>
  <c r="J155" i="2"/>
  <c r="E155" i="2"/>
  <c r="D155" i="2"/>
  <c r="AI154" i="2"/>
  <c r="AH154" i="2"/>
  <c r="AC154" i="2"/>
  <c r="AB154" i="2"/>
  <c r="W154" i="2"/>
  <c r="V154" i="2"/>
  <c r="Q154" i="2"/>
  <c r="P154" i="2"/>
  <c r="K154" i="2"/>
  <c r="J154" i="2"/>
  <c r="E154" i="2"/>
  <c r="D154" i="2"/>
  <c r="AI153" i="2"/>
  <c r="AH153" i="2"/>
  <c r="AC153" i="2"/>
  <c r="AB153" i="2"/>
  <c r="W153" i="2"/>
  <c r="V153" i="2"/>
  <c r="Q153" i="2"/>
  <c r="P153" i="2"/>
  <c r="K153" i="2"/>
  <c r="J153" i="2"/>
  <c r="E153" i="2"/>
  <c r="D153" i="2"/>
  <c r="AI152" i="2"/>
  <c r="AH152" i="2"/>
  <c r="AC152" i="2"/>
  <c r="AB152" i="2"/>
  <c r="W152" i="2"/>
  <c r="V152" i="2"/>
  <c r="Q152" i="2"/>
  <c r="P152" i="2"/>
  <c r="K152" i="2"/>
  <c r="J152" i="2"/>
  <c r="E152" i="2"/>
  <c r="D152" i="2"/>
  <c r="AI151" i="2"/>
  <c r="AH151" i="2"/>
  <c r="AC151" i="2"/>
  <c r="AB151" i="2"/>
  <c r="W151" i="2"/>
  <c r="V151" i="2"/>
  <c r="Q151" i="2"/>
  <c r="P151" i="2"/>
  <c r="K151" i="2"/>
  <c r="J151" i="2"/>
  <c r="E151" i="2"/>
  <c r="D151" i="2"/>
  <c r="AI150" i="2"/>
  <c r="AH150" i="2"/>
  <c r="AC150" i="2"/>
  <c r="AB150" i="2"/>
  <c r="W150" i="2"/>
  <c r="V150" i="2"/>
  <c r="Q150" i="2"/>
  <c r="P150" i="2"/>
  <c r="K150" i="2"/>
  <c r="J150" i="2"/>
  <c r="E150" i="2"/>
  <c r="D150" i="2"/>
  <c r="AI149" i="2"/>
  <c r="AH149" i="2"/>
  <c r="AC149" i="2"/>
  <c r="AB149" i="2"/>
  <c r="W149" i="2"/>
  <c r="V149" i="2"/>
  <c r="Q149" i="2"/>
  <c r="P149" i="2"/>
  <c r="K149" i="2"/>
  <c r="J149" i="2"/>
  <c r="E149" i="2"/>
  <c r="D149" i="2"/>
  <c r="AI148" i="2"/>
  <c r="AH148" i="2"/>
  <c r="AC148" i="2"/>
  <c r="AB148" i="2"/>
  <c r="W148" i="2"/>
  <c r="V148" i="2"/>
  <c r="Q148" i="2"/>
  <c r="P148" i="2"/>
  <c r="K148" i="2"/>
  <c r="J148" i="2"/>
  <c r="E148" i="2"/>
  <c r="D148" i="2"/>
  <c r="AI147" i="2"/>
  <c r="AH147" i="2"/>
  <c r="AC147" i="2"/>
  <c r="AB147" i="2"/>
  <c r="W147" i="2"/>
  <c r="V147" i="2"/>
  <c r="Q147" i="2"/>
  <c r="P147" i="2"/>
  <c r="K147" i="2"/>
  <c r="J147" i="2"/>
  <c r="E147" i="2"/>
  <c r="D147" i="2"/>
  <c r="AI146" i="2"/>
  <c r="AH146" i="2"/>
  <c r="AC146" i="2"/>
  <c r="AB146" i="2"/>
  <c r="W146" i="2"/>
  <c r="V146" i="2"/>
  <c r="Q146" i="2"/>
  <c r="P146" i="2"/>
  <c r="K146" i="2"/>
  <c r="J146" i="2"/>
  <c r="E146" i="2"/>
  <c r="D146" i="2"/>
  <c r="AI145" i="2"/>
  <c r="AH145" i="2"/>
  <c r="AC145" i="2"/>
  <c r="AB145" i="2"/>
  <c r="W145" i="2"/>
  <c r="V145" i="2"/>
  <c r="Q145" i="2"/>
  <c r="P145" i="2"/>
  <c r="K145" i="2"/>
  <c r="J145" i="2"/>
  <c r="E145" i="2"/>
  <c r="D145" i="2"/>
  <c r="AI144" i="2"/>
  <c r="AH144" i="2"/>
  <c r="AC144" i="2"/>
  <c r="AB144" i="2"/>
  <c r="W144" i="2"/>
  <c r="V144" i="2"/>
  <c r="Q144" i="2"/>
  <c r="P144" i="2"/>
  <c r="K144" i="2"/>
  <c r="J144" i="2"/>
  <c r="E144" i="2"/>
  <c r="D144" i="2"/>
  <c r="AI143" i="2"/>
  <c r="AH143" i="2"/>
  <c r="AC143" i="2"/>
  <c r="AB143" i="2"/>
  <c r="W143" i="2"/>
  <c r="V143" i="2"/>
  <c r="Q143" i="2"/>
  <c r="P143" i="2"/>
  <c r="K143" i="2"/>
  <c r="J143" i="2"/>
  <c r="E143" i="2"/>
  <c r="D143" i="2"/>
  <c r="AI142" i="2"/>
  <c r="AH142" i="2"/>
  <c r="AC142" i="2"/>
  <c r="AB142" i="2"/>
  <c r="W142" i="2"/>
  <c r="V142" i="2"/>
  <c r="Q142" i="2"/>
  <c r="P142" i="2"/>
  <c r="K142" i="2"/>
  <c r="J142" i="2"/>
  <c r="E142" i="2"/>
  <c r="D142" i="2"/>
  <c r="AI141" i="2"/>
  <c r="AH141" i="2"/>
  <c r="AC141" i="2"/>
  <c r="AB141" i="2"/>
  <c r="W141" i="2"/>
  <c r="V141" i="2"/>
  <c r="Q141" i="2"/>
  <c r="P141" i="2"/>
  <c r="K141" i="2"/>
  <c r="J141" i="2"/>
  <c r="E141" i="2"/>
  <c r="D141" i="2"/>
  <c r="AI140" i="2"/>
  <c r="AH140" i="2"/>
  <c r="AC140" i="2"/>
  <c r="AB140" i="2"/>
  <c r="W140" i="2"/>
  <c r="V140" i="2"/>
  <c r="Q140" i="2"/>
  <c r="P140" i="2"/>
  <c r="K140" i="2"/>
  <c r="J140" i="2"/>
  <c r="E140" i="2"/>
  <c r="D140" i="2"/>
  <c r="AI139" i="2"/>
  <c r="AH139" i="2"/>
  <c r="AC139" i="2"/>
  <c r="AB139" i="2"/>
  <c r="W139" i="2"/>
  <c r="V139" i="2"/>
  <c r="Q139" i="2"/>
  <c r="P139" i="2"/>
  <c r="K139" i="2"/>
  <c r="J139" i="2"/>
  <c r="E139" i="2"/>
  <c r="D139" i="2"/>
  <c r="AI138" i="2"/>
  <c r="AH138" i="2"/>
  <c r="AC138" i="2"/>
  <c r="AB138" i="2"/>
  <c r="W138" i="2"/>
  <c r="V138" i="2"/>
  <c r="Q138" i="2"/>
  <c r="P138" i="2"/>
  <c r="K138" i="2"/>
  <c r="J138" i="2"/>
  <c r="E138" i="2"/>
  <c r="D138" i="2"/>
  <c r="AI137" i="2"/>
  <c r="AH137" i="2"/>
  <c r="AC137" i="2"/>
  <c r="AB137" i="2"/>
  <c r="W137" i="2"/>
  <c r="V137" i="2"/>
  <c r="Q137" i="2"/>
  <c r="P137" i="2"/>
  <c r="K137" i="2"/>
  <c r="J137" i="2"/>
  <c r="E137" i="2"/>
  <c r="D137" i="2"/>
  <c r="AI136" i="2"/>
  <c r="AH136" i="2"/>
  <c r="AC136" i="2"/>
  <c r="AB136" i="2"/>
  <c r="W136" i="2"/>
  <c r="V136" i="2"/>
  <c r="Q136" i="2"/>
  <c r="P136" i="2"/>
  <c r="K136" i="2"/>
  <c r="J136" i="2"/>
  <c r="E136" i="2"/>
  <c r="D136" i="2"/>
  <c r="AI135" i="2"/>
  <c r="AH135" i="2"/>
  <c r="AC135" i="2"/>
  <c r="AB135" i="2"/>
  <c r="W135" i="2"/>
  <c r="V135" i="2"/>
  <c r="Q135" i="2"/>
  <c r="P135" i="2"/>
  <c r="K135" i="2"/>
  <c r="J135" i="2"/>
  <c r="E135" i="2"/>
  <c r="D135" i="2"/>
  <c r="AI134" i="2"/>
  <c r="AH134" i="2"/>
  <c r="AC134" i="2"/>
  <c r="AB134" i="2"/>
  <c r="W134" i="2"/>
  <c r="V134" i="2"/>
  <c r="Q134" i="2"/>
  <c r="P134" i="2"/>
  <c r="K134" i="2"/>
  <c r="J134" i="2"/>
  <c r="E134" i="2"/>
  <c r="D134" i="2"/>
  <c r="AI133" i="2"/>
  <c r="AH133" i="2"/>
  <c r="AC133" i="2"/>
  <c r="AB133" i="2"/>
  <c r="W133" i="2"/>
  <c r="V133" i="2"/>
  <c r="Q133" i="2"/>
  <c r="P133" i="2"/>
  <c r="K133" i="2"/>
  <c r="J133" i="2"/>
  <c r="E133" i="2"/>
  <c r="D133" i="2"/>
  <c r="AI132" i="2"/>
  <c r="AH132" i="2"/>
  <c r="AC132" i="2"/>
  <c r="AB132" i="2"/>
  <c r="W132" i="2"/>
  <c r="V132" i="2"/>
  <c r="Q132" i="2"/>
  <c r="P132" i="2"/>
  <c r="K132" i="2"/>
  <c r="J132" i="2"/>
  <c r="E132" i="2"/>
  <c r="D132" i="2"/>
  <c r="AI131" i="2"/>
  <c r="AH131" i="2"/>
  <c r="AC131" i="2"/>
  <c r="AB131" i="2"/>
  <c r="W131" i="2"/>
  <c r="V131" i="2"/>
  <c r="Q131" i="2"/>
  <c r="P131" i="2"/>
  <c r="E131" i="2"/>
  <c r="D131" i="2"/>
  <c r="AI130" i="2"/>
  <c r="AH130" i="2"/>
  <c r="AC130" i="2"/>
  <c r="AB130" i="2"/>
  <c r="W130" i="2"/>
  <c r="V130" i="2"/>
  <c r="Q130" i="2"/>
  <c r="P130" i="2"/>
  <c r="K130" i="2"/>
  <c r="J130" i="2"/>
  <c r="E130" i="2"/>
  <c r="D130" i="2"/>
  <c r="AI129" i="2"/>
  <c r="AH129" i="2"/>
  <c r="AC129" i="2"/>
  <c r="AB129" i="2"/>
  <c r="W129" i="2"/>
  <c r="V129" i="2"/>
  <c r="Q129" i="2"/>
  <c r="P129" i="2"/>
  <c r="K129" i="2"/>
  <c r="J129" i="2"/>
  <c r="E129" i="2"/>
  <c r="D129" i="2"/>
  <c r="AI128" i="2"/>
  <c r="AH128" i="2"/>
  <c r="AC128" i="2"/>
  <c r="AB128" i="2"/>
  <c r="W128" i="2"/>
  <c r="V128" i="2"/>
  <c r="Q128" i="2"/>
  <c r="P128" i="2"/>
  <c r="K128" i="2"/>
  <c r="J128" i="2"/>
  <c r="E128" i="2"/>
  <c r="D128" i="2"/>
  <c r="AI127" i="2"/>
  <c r="AH127" i="2"/>
  <c r="AC127" i="2"/>
  <c r="AB127" i="2"/>
  <c r="W127" i="2"/>
  <c r="V127" i="2"/>
  <c r="Q127" i="2"/>
  <c r="P127" i="2"/>
  <c r="K127" i="2"/>
  <c r="J127" i="2"/>
  <c r="E127" i="2"/>
  <c r="D127" i="2"/>
  <c r="AI126" i="2"/>
  <c r="AH126" i="2"/>
  <c r="AC126" i="2"/>
  <c r="AB126" i="2"/>
  <c r="W126" i="2"/>
  <c r="V126" i="2"/>
  <c r="Q126" i="2"/>
  <c r="P126" i="2"/>
  <c r="K126" i="2"/>
  <c r="J126" i="2"/>
  <c r="E126" i="2"/>
  <c r="D126" i="2"/>
  <c r="AI125" i="2"/>
  <c r="AH125" i="2"/>
  <c r="AC125" i="2"/>
  <c r="AB125" i="2"/>
  <c r="W125" i="2"/>
  <c r="V125" i="2"/>
  <c r="Q125" i="2"/>
  <c r="P125" i="2"/>
  <c r="K125" i="2"/>
  <c r="J125" i="2"/>
  <c r="E125" i="2"/>
  <c r="D125" i="2"/>
  <c r="AI124" i="2"/>
  <c r="AH124" i="2"/>
  <c r="AC124" i="2"/>
  <c r="AB124" i="2"/>
  <c r="W124" i="2"/>
  <c r="V124" i="2"/>
  <c r="Q124" i="2"/>
  <c r="P124" i="2"/>
  <c r="K124" i="2"/>
  <c r="J124" i="2"/>
  <c r="E124" i="2"/>
  <c r="D124" i="2"/>
  <c r="AI123" i="2"/>
  <c r="AH123" i="2"/>
  <c r="AC123" i="2"/>
  <c r="AB123" i="2"/>
  <c r="W123" i="2"/>
  <c r="V123" i="2"/>
  <c r="Q123" i="2"/>
  <c r="P123" i="2"/>
  <c r="K123" i="2"/>
  <c r="J123" i="2"/>
  <c r="E123" i="2"/>
  <c r="D123" i="2"/>
  <c r="AI122" i="2"/>
  <c r="AH122" i="2"/>
  <c r="AC122" i="2"/>
  <c r="AB122" i="2"/>
  <c r="W122" i="2"/>
  <c r="V122" i="2"/>
  <c r="Q122" i="2"/>
  <c r="P122" i="2"/>
  <c r="K122" i="2"/>
  <c r="J122" i="2"/>
  <c r="E122" i="2"/>
  <c r="D122" i="2"/>
  <c r="AI121" i="2"/>
  <c r="AH121" i="2"/>
  <c r="AC121" i="2"/>
  <c r="AB121" i="2"/>
  <c r="W121" i="2"/>
  <c r="V121" i="2"/>
  <c r="Q121" i="2"/>
  <c r="P121" i="2"/>
  <c r="K121" i="2"/>
  <c r="J121" i="2"/>
  <c r="E121" i="2"/>
  <c r="D121" i="2"/>
  <c r="AI120" i="2"/>
  <c r="AH120" i="2"/>
  <c r="AC120" i="2"/>
  <c r="AB120" i="2"/>
  <c r="W120" i="2"/>
  <c r="V120" i="2"/>
  <c r="Q120" i="2"/>
  <c r="P120" i="2"/>
  <c r="K120" i="2"/>
  <c r="J120" i="2"/>
  <c r="E120" i="2"/>
  <c r="D120" i="2"/>
  <c r="AI119" i="2"/>
  <c r="AH119" i="2"/>
  <c r="AC119" i="2"/>
  <c r="AB119" i="2"/>
  <c r="W119" i="2"/>
  <c r="V119" i="2"/>
  <c r="Q119" i="2"/>
  <c r="P119" i="2"/>
  <c r="K119" i="2"/>
  <c r="J119" i="2"/>
  <c r="E119" i="2"/>
  <c r="D119" i="2"/>
  <c r="AI118" i="2"/>
  <c r="AH118" i="2"/>
  <c r="AC118" i="2"/>
  <c r="AB118" i="2"/>
  <c r="W118" i="2"/>
  <c r="V118" i="2"/>
  <c r="Q118" i="2"/>
  <c r="P118" i="2"/>
  <c r="K118" i="2"/>
  <c r="J118" i="2"/>
  <c r="E118" i="2"/>
  <c r="D118" i="2"/>
  <c r="AI117" i="2"/>
  <c r="AH117" i="2"/>
  <c r="AC117" i="2"/>
  <c r="AB117" i="2"/>
  <c r="W117" i="2"/>
  <c r="V117" i="2"/>
  <c r="Q117" i="2"/>
  <c r="P117" i="2"/>
  <c r="K117" i="2"/>
  <c r="J117" i="2"/>
  <c r="E117" i="2"/>
  <c r="D117" i="2"/>
  <c r="AI116" i="2"/>
  <c r="AH116" i="2"/>
  <c r="AC116" i="2"/>
  <c r="AB116" i="2"/>
  <c r="W116" i="2"/>
  <c r="V116" i="2"/>
  <c r="Q116" i="2"/>
  <c r="P116" i="2"/>
  <c r="K116" i="2"/>
  <c r="J116" i="2"/>
  <c r="E116" i="2"/>
  <c r="D116" i="2"/>
  <c r="AI115" i="2"/>
  <c r="AH115" i="2"/>
  <c r="AC115" i="2"/>
  <c r="AB115" i="2"/>
  <c r="W115" i="2"/>
  <c r="V115" i="2"/>
  <c r="Q115" i="2"/>
  <c r="P115" i="2"/>
  <c r="K115" i="2"/>
  <c r="J115" i="2"/>
  <c r="E115" i="2"/>
  <c r="D115" i="2"/>
  <c r="AI114" i="2"/>
  <c r="AH114" i="2"/>
  <c r="AC114" i="2"/>
  <c r="AB114" i="2"/>
  <c r="W114" i="2"/>
  <c r="V114" i="2"/>
  <c r="Q114" i="2"/>
  <c r="P114" i="2"/>
  <c r="K114" i="2"/>
  <c r="J114" i="2"/>
  <c r="E114" i="2"/>
  <c r="D114" i="2"/>
  <c r="AI113" i="2"/>
  <c r="AH113" i="2"/>
  <c r="AC113" i="2"/>
  <c r="AB113" i="2"/>
  <c r="W113" i="2"/>
  <c r="V113" i="2"/>
  <c r="Q113" i="2"/>
  <c r="P113" i="2"/>
  <c r="K113" i="2"/>
  <c r="J113" i="2"/>
  <c r="E113" i="2"/>
  <c r="D113" i="2"/>
  <c r="AI112" i="2"/>
  <c r="AH112" i="2"/>
  <c r="AC112" i="2"/>
  <c r="AB112" i="2"/>
  <c r="W112" i="2"/>
  <c r="V112" i="2"/>
  <c r="Q112" i="2"/>
  <c r="P112" i="2"/>
  <c r="K112" i="2"/>
  <c r="J112" i="2"/>
  <c r="E112" i="2"/>
  <c r="D112" i="2"/>
  <c r="AI111" i="2"/>
  <c r="AH111" i="2"/>
  <c r="AC111" i="2"/>
  <c r="AB111" i="2"/>
  <c r="W111" i="2"/>
  <c r="V111" i="2"/>
  <c r="Q111" i="2"/>
  <c r="P111" i="2"/>
  <c r="K111" i="2"/>
  <c r="J111" i="2"/>
  <c r="E111" i="2"/>
  <c r="D111" i="2"/>
  <c r="AI110" i="2"/>
  <c r="AH110" i="2"/>
  <c r="AC110" i="2"/>
  <c r="AB110" i="2"/>
  <c r="W110" i="2"/>
  <c r="V110" i="2"/>
  <c r="Q110" i="2"/>
  <c r="P110" i="2"/>
  <c r="K110" i="2"/>
  <c r="J110" i="2"/>
  <c r="E110" i="2"/>
  <c r="D110" i="2"/>
  <c r="AI109" i="2"/>
  <c r="AH109" i="2"/>
  <c r="AC109" i="2"/>
  <c r="AB109" i="2"/>
  <c r="W109" i="2"/>
  <c r="V109" i="2"/>
  <c r="Q109" i="2"/>
  <c r="P109" i="2"/>
  <c r="K109" i="2"/>
  <c r="J109" i="2"/>
  <c r="E109" i="2"/>
  <c r="D109" i="2"/>
  <c r="AI108" i="2"/>
  <c r="AH108" i="2"/>
  <c r="AC108" i="2"/>
  <c r="AB108" i="2"/>
  <c r="W108" i="2"/>
  <c r="V108" i="2"/>
  <c r="Q108" i="2"/>
  <c r="P108" i="2"/>
  <c r="K108" i="2"/>
  <c r="J108" i="2"/>
  <c r="E108" i="2"/>
  <c r="D108" i="2"/>
  <c r="AI107" i="2"/>
  <c r="AH107" i="2"/>
  <c r="AC107" i="2"/>
  <c r="AB107" i="2"/>
  <c r="W107" i="2"/>
  <c r="V107" i="2"/>
  <c r="Q107" i="2"/>
  <c r="P107" i="2"/>
  <c r="K107" i="2"/>
  <c r="J107" i="2"/>
  <c r="E107" i="2"/>
  <c r="D107" i="2"/>
  <c r="AI106" i="2"/>
  <c r="AH106" i="2"/>
  <c r="AC106" i="2"/>
  <c r="AB106" i="2"/>
  <c r="W106" i="2"/>
  <c r="V106" i="2"/>
  <c r="Q106" i="2"/>
  <c r="P106" i="2"/>
  <c r="K106" i="2"/>
  <c r="J106" i="2"/>
  <c r="E106" i="2"/>
  <c r="D106" i="2"/>
  <c r="AI105" i="2"/>
  <c r="AH105" i="2"/>
  <c r="AC105" i="2"/>
  <c r="AB105" i="2"/>
  <c r="W105" i="2"/>
  <c r="V105" i="2"/>
  <c r="Q105" i="2"/>
  <c r="P105" i="2"/>
  <c r="K105" i="2"/>
  <c r="J105" i="2"/>
  <c r="E105" i="2"/>
  <c r="D105" i="2"/>
  <c r="AI104" i="2"/>
  <c r="AH104" i="2"/>
  <c r="AC104" i="2"/>
  <c r="AB104" i="2"/>
  <c r="W104" i="2"/>
  <c r="V104" i="2"/>
  <c r="Q104" i="2"/>
  <c r="P104" i="2"/>
  <c r="K104" i="2"/>
  <c r="J104" i="2"/>
  <c r="E104" i="2"/>
  <c r="D104" i="2"/>
  <c r="AI103" i="2"/>
  <c r="AH103" i="2"/>
  <c r="AC103" i="2"/>
  <c r="AB103" i="2"/>
  <c r="W103" i="2"/>
  <c r="V103" i="2"/>
  <c r="Q103" i="2"/>
  <c r="P103" i="2"/>
  <c r="K103" i="2"/>
  <c r="J103" i="2"/>
  <c r="E103" i="2"/>
  <c r="D103" i="2"/>
  <c r="AI102" i="2"/>
  <c r="AH102" i="2"/>
  <c r="AC102" i="2"/>
  <c r="AB102" i="2"/>
  <c r="W102" i="2"/>
  <c r="V102" i="2"/>
  <c r="Q102" i="2"/>
  <c r="P102" i="2"/>
  <c r="K102" i="2"/>
  <c r="J102" i="2"/>
  <c r="E102" i="2"/>
  <c r="D102" i="2"/>
  <c r="AI101" i="2"/>
  <c r="AH101" i="2"/>
  <c r="AC101" i="2"/>
  <c r="AB101" i="2"/>
  <c r="W101" i="2"/>
  <c r="V101" i="2"/>
  <c r="Q101" i="2"/>
  <c r="P101" i="2"/>
  <c r="E101" i="2"/>
  <c r="D101" i="2"/>
  <c r="AI100" i="2"/>
  <c r="AH100" i="2"/>
  <c r="AC100" i="2"/>
  <c r="AB100" i="2"/>
  <c r="W100" i="2"/>
  <c r="V100" i="2"/>
  <c r="Q100" i="2"/>
  <c r="P100" i="2"/>
  <c r="K100" i="2"/>
  <c r="J100" i="2"/>
  <c r="E100" i="2"/>
  <c r="D100" i="2"/>
  <c r="AI99" i="2"/>
  <c r="AH99" i="2"/>
  <c r="AC99" i="2"/>
  <c r="AB99" i="2"/>
  <c r="W99" i="2"/>
  <c r="V99" i="2"/>
  <c r="Q99" i="2"/>
  <c r="P99" i="2"/>
  <c r="K99" i="2"/>
  <c r="J99" i="2"/>
  <c r="E99" i="2"/>
  <c r="D99" i="2"/>
  <c r="AI98" i="2"/>
  <c r="AH98" i="2"/>
  <c r="AC98" i="2"/>
  <c r="AB98" i="2"/>
  <c r="W98" i="2"/>
  <c r="V98" i="2"/>
  <c r="Q98" i="2"/>
  <c r="P98" i="2"/>
  <c r="K98" i="2"/>
  <c r="J98" i="2"/>
  <c r="E98" i="2"/>
  <c r="D98" i="2"/>
  <c r="AI97" i="2"/>
  <c r="AH97" i="2"/>
  <c r="AC97" i="2"/>
  <c r="AB97" i="2"/>
  <c r="W97" i="2"/>
  <c r="V97" i="2"/>
  <c r="Q97" i="2"/>
  <c r="P97" i="2"/>
  <c r="K97" i="2"/>
  <c r="J97" i="2"/>
  <c r="E97" i="2"/>
  <c r="D97" i="2"/>
  <c r="AI96" i="2"/>
  <c r="AH96" i="2"/>
  <c r="AC96" i="2"/>
  <c r="AB96" i="2"/>
  <c r="W96" i="2"/>
  <c r="V96" i="2"/>
  <c r="Q96" i="2"/>
  <c r="P96" i="2"/>
  <c r="K96" i="2"/>
  <c r="J96" i="2"/>
  <c r="E96" i="2"/>
  <c r="D96" i="2"/>
  <c r="AI95" i="2"/>
  <c r="AH95" i="2"/>
  <c r="AC95" i="2"/>
  <c r="AB95" i="2"/>
  <c r="W95" i="2"/>
  <c r="V95" i="2"/>
  <c r="Q95" i="2"/>
  <c r="P95" i="2"/>
  <c r="K95" i="2"/>
  <c r="J95" i="2"/>
  <c r="E95" i="2"/>
  <c r="D95" i="2"/>
  <c r="AI94" i="2"/>
  <c r="AH94" i="2"/>
  <c r="AC94" i="2"/>
  <c r="AB94" i="2"/>
  <c r="W94" i="2"/>
  <c r="V94" i="2"/>
  <c r="Q94" i="2"/>
  <c r="P94" i="2"/>
  <c r="K94" i="2"/>
  <c r="J94" i="2"/>
  <c r="E94" i="2"/>
  <c r="D94" i="2"/>
  <c r="AI93" i="2"/>
  <c r="AH93" i="2"/>
  <c r="AC93" i="2"/>
  <c r="AB93" i="2"/>
  <c r="W93" i="2"/>
  <c r="V93" i="2"/>
  <c r="Q93" i="2"/>
  <c r="P93" i="2"/>
  <c r="K93" i="2"/>
  <c r="J93" i="2"/>
  <c r="E93" i="2"/>
  <c r="D93" i="2"/>
  <c r="AI92" i="2"/>
  <c r="AH92" i="2"/>
  <c r="AC92" i="2"/>
  <c r="AB92" i="2"/>
  <c r="W92" i="2"/>
  <c r="V92" i="2"/>
  <c r="Q92" i="2"/>
  <c r="P92" i="2"/>
  <c r="K92" i="2"/>
  <c r="J92" i="2"/>
  <c r="E92" i="2"/>
  <c r="D92" i="2"/>
  <c r="AI91" i="2"/>
  <c r="AH91" i="2"/>
  <c r="AC91" i="2"/>
  <c r="AB91" i="2"/>
  <c r="W91" i="2"/>
  <c r="V91" i="2"/>
  <c r="Q91" i="2"/>
  <c r="P91" i="2"/>
  <c r="K91" i="2"/>
  <c r="J91" i="2"/>
  <c r="E91" i="2"/>
  <c r="D91" i="2"/>
  <c r="AI90" i="2"/>
  <c r="AH90" i="2"/>
  <c r="AC90" i="2"/>
  <c r="AB90" i="2"/>
  <c r="W90" i="2"/>
  <c r="V90" i="2"/>
  <c r="Q90" i="2"/>
  <c r="P90" i="2"/>
  <c r="K90" i="2"/>
  <c r="J90" i="2"/>
  <c r="E90" i="2"/>
  <c r="D90" i="2"/>
  <c r="AI89" i="2"/>
  <c r="AH89" i="2"/>
  <c r="AC89" i="2"/>
  <c r="AB89" i="2"/>
  <c r="W89" i="2"/>
  <c r="V89" i="2"/>
  <c r="Q89" i="2"/>
  <c r="P89" i="2"/>
  <c r="K89" i="2"/>
  <c r="J89" i="2"/>
  <c r="E89" i="2"/>
  <c r="D89" i="2"/>
  <c r="AI88" i="2"/>
  <c r="AH88" i="2"/>
  <c r="AC88" i="2"/>
  <c r="AB88" i="2"/>
  <c r="W88" i="2"/>
  <c r="V88" i="2"/>
  <c r="Q88" i="2"/>
  <c r="P88" i="2"/>
  <c r="K88" i="2"/>
  <c r="J88" i="2"/>
  <c r="E88" i="2"/>
  <c r="D88" i="2"/>
  <c r="AI87" i="2"/>
  <c r="AH87" i="2"/>
  <c r="AC87" i="2"/>
  <c r="AB87" i="2"/>
  <c r="W87" i="2"/>
  <c r="V87" i="2"/>
  <c r="Q87" i="2"/>
  <c r="P87" i="2"/>
  <c r="K87" i="2"/>
  <c r="J87" i="2"/>
  <c r="E87" i="2"/>
  <c r="D87" i="2"/>
  <c r="AI86" i="2"/>
  <c r="AH86" i="2"/>
  <c r="AC86" i="2"/>
  <c r="AB86" i="2"/>
  <c r="W86" i="2"/>
  <c r="V86" i="2"/>
  <c r="Q86" i="2"/>
  <c r="P86" i="2"/>
  <c r="K86" i="2"/>
  <c r="J86" i="2"/>
  <c r="E86" i="2"/>
  <c r="D86" i="2"/>
  <c r="AI85" i="2"/>
  <c r="AH85" i="2"/>
  <c r="AC85" i="2"/>
  <c r="AB85" i="2"/>
  <c r="W85" i="2"/>
  <c r="V85" i="2"/>
  <c r="Q85" i="2"/>
  <c r="P85" i="2"/>
  <c r="K85" i="2"/>
  <c r="J85" i="2"/>
  <c r="E85" i="2"/>
  <c r="D85" i="2"/>
  <c r="AI84" i="2"/>
  <c r="AH84" i="2"/>
  <c r="AC84" i="2"/>
  <c r="AB84" i="2"/>
  <c r="W84" i="2"/>
  <c r="V84" i="2"/>
  <c r="Q84" i="2"/>
  <c r="P84" i="2"/>
  <c r="K84" i="2"/>
  <c r="J84" i="2"/>
  <c r="E84" i="2"/>
  <c r="D84" i="2"/>
  <c r="AI83" i="2"/>
  <c r="AH83" i="2"/>
  <c r="AC83" i="2"/>
  <c r="AB83" i="2"/>
  <c r="W83" i="2"/>
  <c r="V83" i="2"/>
  <c r="Q83" i="2"/>
  <c r="P83" i="2"/>
  <c r="K83" i="2"/>
  <c r="J83" i="2"/>
  <c r="E83" i="2"/>
  <c r="D83" i="2"/>
  <c r="AI82" i="2"/>
  <c r="AH82" i="2"/>
  <c r="AC82" i="2"/>
  <c r="AB82" i="2"/>
  <c r="W82" i="2"/>
  <c r="V82" i="2"/>
  <c r="Q82" i="2"/>
  <c r="P82" i="2"/>
  <c r="K82" i="2"/>
  <c r="J82" i="2"/>
  <c r="E82" i="2"/>
  <c r="D82" i="2"/>
  <c r="AI81" i="2"/>
  <c r="AH81" i="2"/>
  <c r="AC81" i="2"/>
  <c r="AB81" i="2"/>
  <c r="W81" i="2"/>
  <c r="V81" i="2"/>
  <c r="Q81" i="2"/>
  <c r="P81" i="2"/>
  <c r="E81" i="2"/>
  <c r="D81" i="2"/>
  <c r="AI80" i="2"/>
  <c r="AH80" i="2"/>
  <c r="AC80" i="2"/>
  <c r="AB80" i="2"/>
  <c r="W80" i="2"/>
  <c r="V80" i="2"/>
  <c r="Q80" i="2"/>
  <c r="P80" i="2"/>
  <c r="K80" i="2"/>
  <c r="J80" i="2"/>
  <c r="E80" i="2"/>
  <c r="D80" i="2"/>
  <c r="AI79" i="2"/>
  <c r="AH79" i="2"/>
  <c r="AC79" i="2"/>
  <c r="AB79" i="2"/>
  <c r="W79" i="2"/>
  <c r="V79" i="2"/>
  <c r="Q79" i="2"/>
  <c r="P79" i="2"/>
  <c r="K79" i="2"/>
  <c r="J79" i="2"/>
  <c r="E79" i="2"/>
  <c r="D79" i="2"/>
  <c r="AI78" i="2"/>
  <c r="AH78" i="2"/>
  <c r="AC78" i="2"/>
  <c r="AB78" i="2"/>
  <c r="W78" i="2"/>
  <c r="V78" i="2"/>
  <c r="Q78" i="2"/>
  <c r="P78" i="2"/>
  <c r="K78" i="2"/>
  <c r="J78" i="2"/>
  <c r="E78" i="2"/>
  <c r="D78" i="2"/>
  <c r="AI77" i="2"/>
  <c r="AH77" i="2"/>
  <c r="AC77" i="2"/>
  <c r="AB77" i="2"/>
  <c r="W77" i="2"/>
  <c r="V77" i="2"/>
  <c r="Q77" i="2"/>
  <c r="P77" i="2"/>
  <c r="K77" i="2"/>
  <c r="J77" i="2"/>
  <c r="E77" i="2"/>
  <c r="D77" i="2"/>
  <c r="AI76" i="2"/>
  <c r="AH76" i="2"/>
  <c r="AC76" i="2"/>
  <c r="AB76" i="2"/>
  <c r="W76" i="2"/>
  <c r="V76" i="2"/>
  <c r="Q76" i="2"/>
  <c r="P76" i="2"/>
  <c r="K76" i="2"/>
  <c r="J76" i="2"/>
  <c r="E76" i="2"/>
  <c r="D76" i="2"/>
  <c r="AI75" i="2"/>
  <c r="AH75" i="2"/>
  <c r="AC75" i="2"/>
  <c r="AB75" i="2"/>
  <c r="W75" i="2"/>
  <c r="V75" i="2"/>
  <c r="Q75" i="2"/>
  <c r="P75" i="2"/>
  <c r="K75" i="2"/>
  <c r="J75" i="2"/>
  <c r="E75" i="2"/>
  <c r="D75" i="2"/>
  <c r="AI74" i="2"/>
  <c r="AH74" i="2"/>
  <c r="AC74" i="2"/>
  <c r="AB74" i="2"/>
  <c r="W74" i="2"/>
  <c r="V74" i="2"/>
  <c r="Q74" i="2"/>
  <c r="P74" i="2"/>
  <c r="K74" i="2"/>
  <c r="J74" i="2"/>
  <c r="E74" i="2"/>
  <c r="D74" i="2"/>
  <c r="AI73" i="2"/>
  <c r="AH73" i="2"/>
  <c r="AC73" i="2"/>
  <c r="AB73" i="2"/>
  <c r="W73" i="2"/>
  <c r="V73" i="2"/>
  <c r="Q73" i="2"/>
  <c r="P73" i="2"/>
  <c r="K73" i="2"/>
  <c r="J73" i="2"/>
  <c r="E73" i="2"/>
  <c r="D73" i="2"/>
  <c r="AI72" i="2"/>
  <c r="AH72" i="2"/>
  <c r="AC72" i="2"/>
  <c r="AB72" i="2"/>
  <c r="W72" i="2"/>
  <c r="V72" i="2"/>
  <c r="Q72" i="2"/>
  <c r="P72" i="2"/>
  <c r="K72" i="2"/>
  <c r="J72" i="2"/>
  <c r="E72" i="2"/>
  <c r="D72" i="2"/>
  <c r="AI71" i="2"/>
  <c r="AH71" i="2"/>
  <c r="AC71" i="2"/>
  <c r="AB71" i="2"/>
  <c r="W71" i="2"/>
  <c r="V71" i="2"/>
  <c r="Q71" i="2"/>
  <c r="P71" i="2"/>
  <c r="K71" i="2"/>
  <c r="J71" i="2"/>
  <c r="E71" i="2"/>
  <c r="D71" i="2"/>
  <c r="AI70" i="2"/>
  <c r="AH70" i="2"/>
  <c r="AC70" i="2"/>
  <c r="AB70" i="2"/>
  <c r="W70" i="2"/>
  <c r="V70" i="2"/>
  <c r="Q70" i="2"/>
  <c r="P70" i="2"/>
  <c r="K70" i="2"/>
  <c r="J70" i="2"/>
  <c r="E70" i="2"/>
  <c r="D70" i="2"/>
  <c r="AI69" i="2"/>
  <c r="AH69" i="2"/>
  <c r="AC69" i="2"/>
  <c r="AB69" i="2"/>
  <c r="W69" i="2"/>
  <c r="V69" i="2"/>
  <c r="Q69" i="2"/>
  <c r="P69" i="2"/>
  <c r="K69" i="2"/>
  <c r="J69" i="2"/>
  <c r="E69" i="2"/>
  <c r="D69" i="2"/>
  <c r="AI68" i="2"/>
  <c r="AH68" i="2"/>
  <c r="AC68" i="2"/>
  <c r="AB68" i="2"/>
  <c r="W68" i="2"/>
  <c r="V68" i="2"/>
  <c r="Q68" i="2"/>
  <c r="P68" i="2"/>
  <c r="K68" i="2"/>
  <c r="J68" i="2"/>
  <c r="E68" i="2"/>
  <c r="D68" i="2"/>
  <c r="AI67" i="2"/>
  <c r="AH67" i="2"/>
  <c r="AC67" i="2"/>
  <c r="AB67" i="2"/>
  <c r="W67" i="2"/>
  <c r="V67" i="2"/>
  <c r="Q67" i="2"/>
  <c r="P67" i="2"/>
  <c r="K67" i="2"/>
  <c r="J67" i="2"/>
  <c r="E67" i="2"/>
  <c r="D67" i="2"/>
  <c r="AI66" i="2"/>
  <c r="AH66" i="2"/>
  <c r="AC66" i="2"/>
  <c r="AB66" i="2"/>
  <c r="W66" i="2"/>
  <c r="V66" i="2"/>
  <c r="Q66" i="2"/>
  <c r="P66" i="2"/>
  <c r="K66" i="2"/>
  <c r="J66" i="2"/>
  <c r="E66" i="2"/>
  <c r="D66" i="2"/>
  <c r="AI65" i="2"/>
  <c r="AH65" i="2"/>
  <c r="AC65" i="2"/>
  <c r="AB65" i="2"/>
  <c r="W65" i="2"/>
  <c r="V65" i="2"/>
  <c r="Q65" i="2"/>
  <c r="P65" i="2"/>
  <c r="K65" i="2"/>
  <c r="J65" i="2"/>
  <c r="E65" i="2"/>
  <c r="D65" i="2"/>
  <c r="AI64" i="2"/>
  <c r="AH64" i="2"/>
  <c r="AC64" i="2"/>
  <c r="AB64" i="2"/>
  <c r="W64" i="2"/>
  <c r="V64" i="2"/>
  <c r="Q64" i="2"/>
  <c r="P64" i="2"/>
  <c r="K64" i="2"/>
  <c r="J64" i="2"/>
  <c r="E64" i="2"/>
  <c r="D64" i="2"/>
  <c r="AI63" i="2"/>
  <c r="AH63" i="2"/>
  <c r="AC63" i="2"/>
  <c r="AB63" i="2"/>
  <c r="W63" i="2"/>
  <c r="V63" i="2"/>
  <c r="Q63" i="2"/>
  <c r="P63" i="2"/>
  <c r="K63" i="2"/>
  <c r="J63" i="2"/>
  <c r="E63" i="2"/>
  <c r="D63" i="2"/>
  <c r="AI62" i="2"/>
  <c r="AH62" i="2"/>
  <c r="AC62" i="2"/>
  <c r="AB62" i="2"/>
  <c r="W62" i="2"/>
  <c r="V62" i="2"/>
  <c r="Q62" i="2"/>
  <c r="P62" i="2"/>
  <c r="K62" i="2"/>
  <c r="J62" i="2"/>
  <c r="E62" i="2"/>
  <c r="D62" i="2"/>
  <c r="AI61" i="2"/>
  <c r="AH61" i="2"/>
  <c r="AC61" i="2"/>
  <c r="AB61" i="2"/>
  <c r="W61" i="2"/>
  <c r="V61" i="2"/>
  <c r="Q61" i="2"/>
  <c r="P61" i="2"/>
  <c r="K61" i="2"/>
  <c r="J61" i="2"/>
  <c r="E61" i="2"/>
  <c r="D61" i="2"/>
  <c r="AI60" i="2"/>
  <c r="AH60" i="2"/>
  <c r="AC60" i="2"/>
  <c r="AB60" i="2"/>
  <c r="W60" i="2"/>
  <c r="V60" i="2"/>
  <c r="Q60" i="2"/>
  <c r="P60" i="2"/>
  <c r="K60" i="2"/>
  <c r="J60" i="2"/>
  <c r="E60" i="2"/>
  <c r="D60" i="2"/>
  <c r="AI59" i="2"/>
  <c r="AH59" i="2"/>
  <c r="AC59" i="2"/>
  <c r="AB59" i="2"/>
  <c r="W59" i="2"/>
  <c r="V59" i="2"/>
  <c r="Q59" i="2"/>
  <c r="P59" i="2"/>
  <c r="K59" i="2"/>
  <c r="J59" i="2"/>
  <c r="E59" i="2"/>
  <c r="D59" i="2"/>
  <c r="AI58" i="2"/>
  <c r="AH58" i="2"/>
  <c r="AC58" i="2"/>
  <c r="AB58" i="2"/>
  <c r="W58" i="2"/>
  <c r="V58" i="2"/>
  <c r="Q58" i="2"/>
  <c r="P58" i="2"/>
  <c r="K58" i="2"/>
  <c r="J58" i="2"/>
  <c r="E58" i="2"/>
  <c r="D58" i="2"/>
  <c r="AI57" i="2"/>
  <c r="AH57" i="2"/>
  <c r="AC57" i="2"/>
  <c r="AB57" i="2"/>
  <c r="W57" i="2"/>
  <c r="V57" i="2"/>
  <c r="Q57" i="2"/>
  <c r="P57" i="2"/>
  <c r="K57" i="2"/>
  <c r="J57" i="2"/>
  <c r="E57" i="2"/>
  <c r="D57" i="2"/>
  <c r="AI56" i="2"/>
  <c r="AH56" i="2"/>
  <c r="AC56" i="2"/>
  <c r="AB56" i="2"/>
  <c r="W56" i="2"/>
  <c r="V56" i="2"/>
  <c r="Q56" i="2"/>
  <c r="P56" i="2"/>
  <c r="K56" i="2"/>
  <c r="J56" i="2"/>
  <c r="E56" i="2"/>
  <c r="D56" i="2"/>
  <c r="AI55" i="2"/>
  <c r="AH55" i="2"/>
  <c r="AC55" i="2"/>
  <c r="AB55" i="2"/>
  <c r="W55" i="2"/>
  <c r="V55" i="2"/>
  <c r="Q55" i="2"/>
  <c r="P55" i="2"/>
  <c r="K55" i="2"/>
  <c r="J55" i="2"/>
  <c r="E55" i="2"/>
  <c r="D55" i="2"/>
  <c r="AI54" i="2"/>
  <c r="AH54" i="2"/>
  <c r="AC54" i="2"/>
  <c r="AB54" i="2"/>
  <c r="W54" i="2"/>
  <c r="V54" i="2"/>
  <c r="Q54" i="2"/>
  <c r="P54" i="2"/>
  <c r="K54" i="2"/>
  <c r="J54" i="2"/>
  <c r="E54" i="2"/>
  <c r="D54" i="2"/>
  <c r="AI53" i="2"/>
  <c r="AH53" i="2"/>
  <c r="AC53" i="2"/>
  <c r="AB53" i="2"/>
  <c r="W53" i="2"/>
  <c r="V53" i="2"/>
  <c r="Q53" i="2"/>
  <c r="P53" i="2"/>
  <c r="K53" i="2"/>
  <c r="J53" i="2"/>
  <c r="E53" i="2"/>
  <c r="D53" i="2"/>
  <c r="AI52" i="2"/>
  <c r="AH52" i="2"/>
  <c r="AC52" i="2"/>
  <c r="AB52" i="2"/>
  <c r="W52" i="2"/>
  <c r="V52" i="2"/>
  <c r="Q52" i="2"/>
  <c r="P52" i="2"/>
  <c r="K52" i="2"/>
  <c r="J52" i="2"/>
  <c r="E52" i="2"/>
  <c r="D52" i="2"/>
  <c r="AI51" i="2"/>
  <c r="AH51" i="2"/>
  <c r="AC51" i="2"/>
  <c r="AB51" i="2"/>
  <c r="W51" i="2"/>
  <c r="V51" i="2"/>
  <c r="Q51" i="2"/>
  <c r="P51" i="2"/>
  <c r="K51" i="2"/>
  <c r="J51" i="2"/>
  <c r="E51" i="2"/>
  <c r="D51" i="2"/>
  <c r="AI50" i="2"/>
  <c r="AH50" i="2"/>
  <c r="AC50" i="2"/>
  <c r="AB50" i="2"/>
  <c r="W50" i="2"/>
  <c r="V50" i="2"/>
  <c r="Q50" i="2"/>
  <c r="P50" i="2"/>
  <c r="K50" i="2"/>
  <c r="J50" i="2"/>
  <c r="E50" i="2"/>
  <c r="D50" i="2"/>
  <c r="AI49" i="2"/>
  <c r="AH49" i="2"/>
  <c r="AC49" i="2"/>
  <c r="AB49" i="2"/>
  <c r="W49" i="2"/>
  <c r="V49" i="2"/>
  <c r="Q49" i="2"/>
  <c r="P49" i="2"/>
  <c r="K49" i="2"/>
  <c r="J49" i="2"/>
  <c r="E49" i="2"/>
  <c r="D49" i="2"/>
  <c r="AI48" i="2"/>
  <c r="AH48" i="2"/>
  <c r="AC48" i="2"/>
  <c r="AB48" i="2"/>
  <c r="W48" i="2"/>
  <c r="V48" i="2"/>
  <c r="Q48" i="2"/>
  <c r="P48" i="2"/>
  <c r="K48" i="2"/>
  <c r="J48" i="2"/>
  <c r="E48" i="2"/>
  <c r="D48" i="2"/>
  <c r="AI47" i="2"/>
  <c r="AH47" i="2"/>
  <c r="AC47" i="2"/>
  <c r="AB47" i="2"/>
  <c r="W47" i="2"/>
  <c r="V47" i="2"/>
  <c r="Q47" i="2"/>
  <c r="P47" i="2"/>
  <c r="K47" i="2"/>
  <c r="J47" i="2"/>
  <c r="E47" i="2"/>
  <c r="D47" i="2"/>
  <c r="AI46" i="2"/>
  <c r="AH46" i="2"/>
  <c r="AC46" i="2"/>
  <c r="AB46" i="2"/>
  <c r="W46" i="2"/>
  <c r="V46" i="2"/>
  <c r="Q46" i="2"/>
  <c r="P46" i="2"/>
  <c r="K46" i="2"/>
  <c r="J46" i="2"/>
  <c r="E46" i="2"/>
  <c r="D46" i="2"/>
  <c r="AI45" i="2"/>
  <c r="AH45" i="2"/>
  <c r="AC45" i="2"/>
  <c r="AB45" i="2"/>
  <c r="W45" i="2"/>
  <c r="V45" i="2"/>
  <c r="Q45" i="2"/>
  <c r="P45" i="2"/>
  <c r="K45" i="2"/>
  <c r="J45" i="2"/>
  <c r="E45" i="2"/>
  <c r="D45" i="2"/>
  <c r="AI44" i="2"/>
  <c r="AH44" i="2"/>
  <c r="AC44" i="2"/>
  <c r="AB44" i="2"/>
  <c r="W44" i="2"/>
  <c r="V44" i="2"/>
  <c r="Q44" i="2"/>
  <c r="P44" i="2"/>
  <c r="K44" i="2"/>
  <c r="J44" i="2"/>
  <c r="E44" i="2"/>
  <c r="D44" i="2"/>
  <c r="AI43" i="2"/>
  <c r="AH43" i="2"/>
  <c r="AC43" i="2"/>
  <c r="AB43" i="2"/>
  <c r="W43" i="2"/>
  <c r="V43" i="2"/>
  <c r="Q43" i="2"/>
  <c r="P43" i="2"/>
  <c r="K43" i="2"/>
  <c r="J43" i="2"/>
  <c r="E43" i="2"/>
  <c r="D43" i="2"/>
  <c r="AI42" i="2"/>
  <c r="AH42" i="2"/>
  <c r="AC42" i="2"/>
  <c r="AB42" i="2"/>
  <c r="W42" i="2"/>
  <c r="V42" i="2"/>
  <c r="Q42" i="2"/>
  <c r="P42" i="2"/>
  <c r="K42" i="2"/>
  <c r="J42" i="2"/>
  <c r="E42" i="2"/>
  <c r="D42" i="2"/>
  <c r="AI41" i="2"/>
  <c r="AH41" i="2"/>
  <c r="AC41" i="2"/>
  <c r="AB41" i="2"/>
  <c r="W41" i="2"/>
  <c r="V41" i="2"/>
  <c r="Q41" i="2"/>
  <c r="P41" i="2"/>
  <c r="K41" i="2"/>
  <c r="J41" i="2"/>
  <c r="E41" i="2"/>
  <c r="D41" i="2"/>
  <c r="AI40" i="2"/>
  <c r="AH40" i="2"/>
  <c r="AC40" i="2"/>
  <c r="AB40" i="2"/>
  <c r="W40" i="2"/>
  <c r="V40" i="2"/>
  <c r="Q40" i="2"/>
  <c r="P40" i="2"/>
  <c r="K40" i="2"/>
  <c r="J40" i="2"/>
  <c r="E40" i="2"/>
  <c r="D40" i="2"/>
  <c r="AI39" i="2"/>
  <c r="AH39" i="2"/>
  <c r="AC39" i="2"/>
  <c r="AB39" i="2"/>
  <c r="W39" i="2"/>
  <c r="V39" i="2"/>
  <c r="Q39" i="2"/>
  <c r="P39" i="2"/>
  <c r="K39" i="2"/>
  <c r="J39" i="2"/>
  <c r="E39" i="2"/>
  <c r="D39" i="2"/>
  <c r="AI38" i="2"/>
  <c r="AH38" i="2"/>
  <c r="AC38" i="2"/>
  <c r="AB38" i="2"/>
  <c r="W38" i="2"/>
  <c r="V38" i="2"/>
  <c r="Q38" i="2"/>
  <c r="P38" i="2"/>
  <c r="K38" i="2"/>
  <c r="J38" i="2"/>
  <c r="E38" i="2"/>
  <c r="D38" i="2"/>
  <c r="AI37" i="2"/>
  <c r="AH37" i="2"/>
  <c r="AC37" i="2"/>
  <c r="AB37" i="2"/>
  <c r="W37" i="2"/>
  <c r="V37" i="2"/>
  <c r="Q37" i="2"/>
  <c r="P37" i="2"/>
  <c r="K37" i="2"/>
  <c r="J37" i="2"/>
  <c r="E37" i="2"/>
  <c r="D37" i="2"/>
  <c r="AI36" i="2"/>
  <c r="AH36" i="2"/>
  <c r="AC36" i="2"/>
  <c r="AB36" i="2"/>
  <c r="W36" i="2"/>
  <c r="V36" i="2"/>
  <c r="Q36" i="2"/>
  <c r="P36" i="2"/>
  <c r="K36" i="2"/>
  <c r="J36" i="2"/>
  <c r="E36" i="2"/>
  <c r="D36" i="2"/>
  <c r="AI35" i="2"/>
  <c r="AH35" i="2"/>
  <c r="AC35" i="2"/>
  <c r="AB35" i="2"/>
  <c r="W35" i="2"/>
  <c r="V35" i="2"/>
  <c r="Q35" i="2"/>
  <c r="P35" i="2"/>
  <c r="K35" i="2"/>
  <c r="J35" i="2"/>
  <c r="E35" i="2"/>
  <c r="D35" i="2"/>
  <c r="AI34" i="2"/>
  <c r="AH34" i="2"/>
  <c r="AC34" i="2"/>
  <c r="AB34" i="2"/>
  <c r="W34" i="2"/>
  <c r="V34" i="2"/>
  <c r="Q34" i="2"/>
  <c r="P34" i="2"/>
  <c r="K34" i="2"/>
  <c r="J34" i="2"/>
  <c r="E34" i="2"/>
  <c r="D34" i="2"/>
  <c r="AI33" i="2"/>
  <c r="AH33" i="2"/>
  <c r="AC33" i="2"/>
  <c r="AB33" i="2"/>
  <c r="W33" i="2"/>
  <c r="V33" i="2"/>
  <c r="Q33" i="2"/>
  <c r="P33" i="2"/>
  <c r="K33" i="2"/>
  <c r="J33" i="2"/>
  <c r="E33" i="2"/>
  <c r="D33" i="2"/>
  <c r="AI32" i="2"/>
  <c r="AH32" i="2"/>
  <c r="AC32" i="2"/>
  <c r="AB32" i="2"/>
  <c r="W32" i="2"/>
  <c r="V32" i="2"/>
  <c r="Q32" i="2"/>
  <c r="P32" i="2"/>
  <c r="K32" i="2"/>
  <c r="J32" i="2"/>
  <c r="E32" i="2"/>
  <c r="D32" i="2"/>
  <c r="AI31" i="2"/>
  <c r="AH31" i="2"/>
  <c r="AC31" i="2"/>
  <c r="AB31" i="2"/>
  <c r="W31" i="2"/>
  <c r="V31" i="2"/>
  <c r="Q31" i="2"/>
  <c r="P31" i="2"/>
  <c r="K31" i="2"/>
  <c r="J31" i="2"/>
  <c r="E31" i="2"/>
  <c r="D31" i="2"/>
  <c r="AI30" i="2"/>
  <c r="AH30" i="2"/>
  <c r="AC30" i="2"/>
  <c r="AB30" i="2"/>
  <c r="W30" i="2"/>
  <c r="V30" i="2"/>
  <c r="Q30" i="2"/>
  <c r="P30" i="2"/>
  <c r="K30" i="2"/>
  <c r="J30" i="2"/>
  <c r="E30" i="2"/>
  <c r="D30" i="2"/>
  <c r="AI29" i="2"/>
  <c r="AH29" i="2"/>
  <c r="AC29" i="2"/>
  <c r="AB29" i="2"/>
  <c r="W29" i="2"/>
  <c r="V29" i="2"/>
  <c r="Q29" i="2"/>
  <c r="P29" i="2"/>
  <c r="K29" i="2"/>
  <c r="J29" i="2"/>
  <c r="E29" i="2"/>
  <c r="D29" i="2"/>
  <c r="AI28" i="2"/>
  <c r="AH28" i="2"/>
  <c r="AC28" i="2"/>
  <c r="AB28" i="2"/>
  <c r="W28" i="2"/>
  <c r="V28" i="2"/>
  <c r="Q28" i="2"/>
  <c r="P28" i="2"/>
  <c r="K28" i="2"/>
  <c r="J28" i="2"/>
  <c r="E28" i="2"/>
  <c r="D28" i="2"/>
  <c r="AI27" i="2"/>
  <c r="AH27" i="2"/>
  <c r="AC27" i="2"/>
  <c r="AB27" i="2"/>
  <c r="W27" i="2"/>
  <c r="V27" i="2"/>
  <c r="Q27" i="2"/>
  <c r="P27" i="2"/>
  <c r="K27" i="2"/>
  <c r="J27" i="2"/>
  <c r="E27" i="2"/>
  <c r="D27" i="2"/>
  <c r="AI26" i="2"/>
  <c r="AH26" i="2"/>
  <c r="AC26" i="2"/>
  <c r="AB26" i="2"/>
  <c r="W26" i="2"/>
  <c r="V26" i="2"/>
  <c r="Q26" i="2"/>
  <c r="P26" i="2"/>
  <c r="K26" i="2"/>
  <c r="J26" i="2"/>
  <c r="E26" i="2"/>
  <c r="D26" i="2"/>
  <c r="AI25" i="2"/>
  <c r="AH25" i="2"/>
  <c r="AC25" i="2"/>
  <c r="AB25" i="2"/>
  <c r="W25" i="2"/>
  <c r="V25" i="2"/>
  <c r="Q25" i="2"/>
  <c r="P25" i="2"/>
  <c r="K25" i="2"/>
  <c r="J25" i="2"/>
  <c r="E25" i="2"/>
  <c r="D25" i="2"/>
  <c r="AI24" i="2"/>
  <c r="AH24" i="2"/>
  <c r="AC24" i="2"/>
  <c r="AB24" i="2"/>
  <c r="W24" i="2"/>
  <c r="V24" i="2"/>
  <c r="Q24" i="2"/>
  <c r="P24" i="2"/>
  <c r="K24" i="2"/>
  <c r="J24" i="2"/>
  <c r="E24" i="2"/>
  <c r="D24" i="2"/>
  <c r="AI23" i="2"/>
  <c r="AH23" i="2"/>
  <c r="AC23" i="2"/>
  <c r="AB23" i="2"/>
  <c r="W23" i="2"/>
  <c r="V23" i="2"/>
  <c r="Q23" i="2"/>
  <c r="P23" i="2"/>
  <c r="K23" i="2"/>
  <c r="J23" i="2"/>
  <c r="E23" i="2"/>
  <c r="D23" i="2"/>
  <c r="AI22" i="2"/>
  <c r="AH22" i="2"/>
  <c r="AC22" i="2"/>
  <c r="AB22" i="2"/>
  <c r="W22" i="2"/>
  <c r="V22" i="2"/>
  <c r="Q22" i="2"/>
  <c r="P22" i="2"/>
  <c r="K22" i="2"/>
  <c r="J22" i="2"/>
  <c r="E22" i="2"/>
  <c r="D22" i="2"/>
  <c r="AI21" i="2"/>
  <c r="AH21" i="2"/>
  <c r="AC21" i="2"/>
  <c r="AB21" i="2"/>
  <c r="W21" i="2"/>
  <c r="V21" i="2"/>
  <c r="Q21" i="2"/>
  <c r="P21" i="2"/>
  <c r="K21" i="2"/>
  <c r="J21" i="2"/>
  <c r="E21" i="2"/>
  <c r="D21" i="2"/>
  <c r="AI20" i="2"/>
  <c r="AH20" i="2"/>
  <c r="AC20" i="2"/>
  <c r="AB20" i="2"/>
  <c r="W20" i="2"/>
  <c r="V20" i="2"/>
  <c r="Q20" i="2"/>
  <c r="P20" i="2"/>
  <c r="K20" i="2"/>
  <c r="J20" i="2"/>
  <c r="E20" i="2"/>
  <c r="D20" i="2"/>
  <c r="AI19" i="2"/>
  <c r="AH19" i="2"/>
  <c r="AC19" i="2"/>
  <c r="AB19" i="2"/>
  <c r="W19" i="2"/>
  <c r="V19" i="2"/>
  <c r="Q19" i="2"/>
  <c r="P19" i="2"/>
  <c r="K19" i="2"/>
  <c r="J19" i="2"/>
  <c r="E19" i="2"/>
  <c r="D19" i="2"/>
  <c r="AI18" i="2"/>
  <c r="AH18" i="2"/>
  <c r="AC18" i="2"/>
  <c r="AB18" i="2"/>
  <c r="W18" i="2"/>
  <c r="V18" i="2"/>
  <c r="Q18" i="2"/>
  <c r="P18" i="2"/>
  <c r="K18" i="2"/>
  <c r="J18" i="2"/>
  <c r="E18" i="2"/>
  <c r="D18" i="2"/>
  <c r="AI17" i="2"/>
  <c r="AH17" i="2"/>
  <c r="AC17" i="2"/>
  <c r="AB17" i="2"/>
  <c r="W17" i="2"/>
  <c r="V17" i="2"/>
  <c r="Q17" i="2"/>
  <c r="P17" i="2"/>
  <c r="K17" i="2"/>
  <c r="J17" i="2"/>
  <c r="E17" i="2"/>
  <c r="D17" i="2"/>
  <c r="AI16" i="2"/>
  <c r="AH16" i="2"/>
  <c r="AC16" i="2"/>
  <c r="AB16" i="2"/>
  <c r="W16" i="2"/>
  <c r="V16" i="2"/>
  <c r="Q16" i="2"/>
  <c r="P16" i="2"/>
  <c r="K16" i="2"/>
  <c r="J16" i="2"/>
  <c r="E16" i="2"/>
  <c r="D16" i="2"/>
  <c r="AI15" i="2"/>
  <c r="AH15" i="2"/>
  <c r="AC15" i="2"/>
  <c r="AB15" i="2"/>
  <c r="W15" i="2"/>
  <c r="V15" i="2"/>
  <c r="Q15" i="2"/>
  <c r="P15" i="2"/>
  <c r="K15" i="2"/>
  <c r="J15" i="2"/>
  <c r="E15" i="2"/>
  <c r="D15" i="2"/>
  <c r="AI14" i="2"/>
  <c r="AH14" i="2"/>
  <c r="AC14" i="2"/>
  <c r="AB14" i="2"/>
  <c r="W14" i="2"/>
  <c r="V14" i="2"/>
  <c r="Q14" i="2"/>
  <c r="P14" i="2"/>
  <c r="K14" i="2"/>
  <c r="J14" i="2"/>
  <c r="E14" i="2"/>
  <c r="D14" i="2"/>
  <c r="AI13" i="2"/>
  <c r="AH13" i="2"/>
  <c r="AC13" i="2"/>
  <c r="AB13" i="2"/>
  <c r="W13" i="2"/>
  <c r="V13" i="2"/>
  <c r="Q13" i="2"/>
  <c r="P13" i="2"/>
  <c r="K13" i="2"/>
  <c r="J13" i="2"/>
  <c r="E13" i="2"/>
  <c r="D13" i="2"/>
  <c r="AI12" i="2"/>
  <c r="AH12" i="2"/>
  <c r="AC12" i="2"/>
  <c r="AB12" i="2"/>
  <c r="W12" i="2"/>
  <c r="V12" i="2"/>
  <c r="Q12" i="2"/>
  <c r="P12" i="2"/>
  <c r="K12" i="2"/>
  <c r="J12" i="2"/>
  <c r="E12" i="2"/>
  <c r="D12" i="2"/>
  <c r="AI11" i="2"/>
  <c r="AH11" i="2"/>
  <c r="AC11" i="2"/>
  <c r="AB11" i="2"/>
  <c r="W11" i="2"/>
  <c r="V11" i="2"/>
  <c r="Q11" i="2"/>
  <c r="P11" i="2"/>
  <c r="K11" i="2"/>
  <c r="J11" i="2"/>
  <c r="E11" i="2"/>
  <c r="D11" i="2"/>
  <c r="AI10" i="2"/>
  <c r="AH10" i="2"/>
  <c r="AC10" i="2"/>
  <c r="AB10" i="2"/>
  <c r="W10" i="2"/>
  <c r="V10" i="2"/>
  <c r="Q10" i="2"/>
  <c r="P10" i="2"/>
  <c r="K10" i="2"/>
  <c r="J10" i="2"/>
  <c r="E10" i="2"/>
  <c r="D10" i="2"/>
  <c r="AI9" i="2"/>
  <c r="AH9" i="2"/>
  <c r="AC9" i="2"/>
  <c r="AB9" i="2"/>
  <c r="W9" i="2"/>
  <c r="V9" i="2"/>
  <c r="Q9" i="2"/>
  <c r="P9" i="2"/>
  <c r="K9" i="2"/>
  <c r="J9" i="2"/>
  <c r="E9" i="2"/>
  <c r="D9" i="2"/>
  <c r="AI8" i="2"/>
  <c r="AH8" i="2"/>
  <c r="AC8" i="2"/>
  <c r="AB8" i="2"/>
  <c r="W8" i="2"/>
  <c r="V8" i="2"/>
  <c r="Q8" i="2"/>
  <c r="P8" i="2"/>
  <c r="K8" i="2"/>
  <c r="J8" i="2"/>
  <c r="E8" i="2"/>
  <c r="D8" i="2"/>
  <c r="AI7" i="2"/>
  <c r="AH7" i="2"/>
  <c r="AC7" i="2"/>
  <c r="AB7" i="2"/>
  <c r="W7" i="2"/>
  <c r="V7" i="2"/>
  <c r="Q7" i="2"/>
  <c r="P7" i="2"/>
  <c r="K7" i="2"/>
  <c r="J7" i="2"/>
  <c r="E7" i="2"/>
  <c r="D7" i="2"/>
  <c r="AI6" i="2"/>
  <c r="AH6" i="2"/>
  <c r="AC6" i="2"/>
  <c r="AB6" i="2"/>
  <c r="W6" i="2"/>
  <c r="V6" i="2"/>
  <c r="Q6" i="2"/>
  <c r="P6" i="2"/>
  <c r="K6" i="2"/>
  <c r="J6" i="2"/>
  <c r="E6" i="2"/>
  <c r="D6" i="2"/>
  <c r="AI5" i="2"/>
  <c r="AH5" i="2"/>
  <c r="AC5" i="2"/>
  <c r="AB5" i="2"/>
  <c r="W5" i="2"/>
  <c r="V5" i="2"/>
  <c r="Q5" i="2"/>
  <c r="P5" i="2"/>
  <c r="K5" i="2"/>
  <c r="J5" i="2"/>
  <c r="E5" i="2"/>
  <c r="D5" i="2"/>
  <c r="AI4" i="2"/>
  <c r="AH4" i="2"/>
  <c r="AC4" i="2"/>
  <c r="AB4" i="2"/>
  <c r="W4" i="2"/>
  <c r="V4" i="2"/>
  <c r="Q4" i="2"/>
  <c r="P4" i="2"/>
  <c r="K4" i="2"/>
  <c r="J4" i="2"/>
  <c r="E4" i="2"/>
  <c r="D4" i="2"/>
  <c r="AI3" i="2"/>
  <c r="AH3" i="2"/>
  <c r="AC3" i="2"/>
  <c r="AB3" i="2"/>
  <c r="W3" i="2"/>
  <c r="V3" i="2"/>
  <c r="Q3" i="2"/>
  <c r="P3" i="2"/>
  <c r="K3" i="2"/>
  <c r="J3" i="2"/>
  <c r="E3" i="2"/>
  <c r="D3" i="2"/>
  <c r="AI2" i="2"/>
  <c r="AH2" i="2"/>
  <c r="AC2" i="2"/>
  <c r="AB2" i="2"/>
  <c r="W2" i="2"/>
  <c r="V2" i="2"/>
  <c r="Q2" i="2"/>
  <c r="P2" i="2"/>
  <c r="K2" i="2"/>
  <c r="J2" i="2"/>
  <c r="E2" i="2"/>
  <c r="D2" i="2"/>
  <c r="AL145" i="2" l="1"/>
  <c r="AL169" i="2"/>
  <c r="AL109" i="2"/>
  <c r="AL13" i="2"/>
  <c r="AL25" i="2"/>
  <c r="AL37" i="2"/>
  <c r="AL49" i="2"/>
  <c r="AL61" i="2"/>
  <c r="AL73" i="2"/>
  <c r="AL85" i="2"/>
  <c r="AL97" i="2"/>
  <c r="AL121" i="2"/>
  <c r="AL133" i="2"/>
  <c r="AL157" i="2"/>
  <c r="AL179" i="2"/>
  <c r="AL180" i="2"/>
  <c r="AB182" i="2"/>
  <c r="AL178" i="2"/>
  <c r="J182" i="2"/>
  <c r="AL72" i="2"/>
  <c r="AL60" i="2"/>
  <c r="AL84" i="2"/>
  <c r="AL48" i="2"/>
  <c r="AK182" i="2"/>
  <c r="AL36" i="2"/>
  <c r="AL168" i="2"/>
  <c r="AL24" i="2"/>
  <c r="AL156" i="2"/>
  <c r="AL12" i="2"/>
  <c r="AL144" i="2"/>
  <c r="AL132" i="2"/>
  <c r="AL120" i="2"/>
  <c r="AL181" i="2"/>
  <c r="AL108" i="2"/>
  <c r="AC182" i="2"/>
  <c r="AL96" i="2"/>
  <c r="AL167" i="2"/>
  <c r="AL155" i="2"/>
  <c r="AL143" i="2"/>
  <c r="AL131" i="2"/>
  <c r="AL119" i="2"/>
  <c r="AL107" i="2"/>
  <c r="AL95" i="2"/>
  <c r="AL83" i="2"/>
  <c r="AL71" i="2"/>
  <c r="AL59" i="2"/>
  <c r="AL47" i="2"/>
  <c r="AL35" i="2"/>
  <c r="AL23" i="2"/>
  <c r="AL11" i="2"/>
  <c r="AL166" i="2"/>
  <c r="AL154" i="2"/>
  <c r="AL142" i="2"/>
  <c r="AL130" i="2"/>
  <c r="AL118" i="2"/>
  <c r="AL106" i="2"/>
  <c r="AL94" i="2"/>
  <c r="AL82" i="2"/>
  <c r="AL70" i="2"/>
  <c r="AL58" i="2"/>
  <c r="AL46" i="2"/>
  <c r="AL34" i="2"/>
  <c r="AL22" i="2"/>
  <c r="AL10" i="2"/>
  <c r="AL177" i="2"/>
  <c r="AL165" i="2"/>
  <c r="AL153" i="2"/>
  <c r="AL141" i="2"/>
  <c r="AL129" i="2"/>
  <c r="AL117" i="2"/>
  <c r="AL105" i="2"/>
  <c r="AL93" i="2"/>
  <c r="AL81" i="2"/>
  <c r="AL69" i="2"/>
  <c r="AL57" i="2"/>
  <c r="AL45" i="2"/>
  <c r="AL33" i="2"/>
  <c r="AL21" i="2"/>
  <c r="AL9" i="2"/>
  <c r="AL176" i="2"/>
  <c r="AL164" i="2"/>
  <c r="AL152" i="2"/>
  <c r="AL140" i="2"/>
  <c r="AL128" i="2"/>
  <c r="AL116" i="2"/>
  <c r="AL104" i="2"/>
  <c r="AL92" i="2"/>
  <c r="AL80" i="2"/>
  <c r="AL68" i="2"/>
  <c r="AL56" i="2"/>
  <c r="AL44" i="2"/>
  <c r="AL32" i="2"/>
  <c r="AL20" i="2"/>
  <c r="AL8" i="2"/>
  <c r="M182" i="2"/>
  <c r="AL175" i="2"/>
  <c r="AL163" i="2"/>
  <c r="AL151" i="2"/>
  <c r="AL139" i="2"/>
  <c r="AL127" i="2"/>
  <c r="AL115" i="2"/>
  <c r="AL103" i="2"/>
  <c r="AL91" i="2"/>
  <c r="AL79" i="2"/>
  <c r="AL67" i="2"/>
  <c r="AL55" i="2"/>
  <c r="AL43" i="2"/>
  <c r="AL31" i="2"/>
  <c r="AL19" i="2"/>
  <c r="AL7" i="2"/>
  <c r="AL2" i="2"/>
  <c r="AL174" i="2"/>
  <c r="AL162" i="2"/>
  <c r="AL150" i="2"/>
  <c r="AL138" i="2"/>
  <c r="AL126" i="2"/>
  <c r="AL114" i="2"/>
  <c r="AL102" i="2"/>
  <c r="AL90" i="2"/>
  <c r="AL78" i="2"/>
  <c r="AL66" i="2"/>
  <c r="AL54" i="2"/>
  <c r="AL42" i="2"/>
  <c r="AL30" i="2"/>
  <c r="AL18" i="2"/>
  <c r="AL6" i="2"/>
  <c r="AL173" i="2"/>
  <c r="AL161" i="2"/>
  <c r="AL149" i="2"/>
  <c r="AL137" i="2"/>
  <c r="AL125" i="2"/>
  <c r="AL113" i="2"/>
  <c r="AL101" i="2"/>
  <c r="AL89" i="2"/>
  <c r="AL77" i="2"/>
  <c r="AL65" i="2"/>
  <c r="AL53" i="2"/>
  <c r="AL41" i="2"/>
  <c r="AL29" i="2"/>
  <c r="AL17" i="2"/>
  <c r="AL5" i="2"/>
  <c r="AL172" i="2"/>
  <c r="AL160" i="2"/>
  <c r="AL148" i="2"/>
  <c r="AL136" i="2"/>
  <c r="AL124" i="2"/>
  <c r="AL112" i="2"/>
  <c r="AL100" i="2"/>
  <c r="AL88" i="2"/>
  <c r="AL76" i="2"/>
  <c r="AL64" i="2"/>
  <c r="AL52" i="2"/>
  <c r="AL40" i="2"/>
  <c r="AL28" i="2"/>
  <c r="AL16" i="2"/>
  <c r="AL4" i="2"/>
  <c r="AL183" i="2"/>
  <c r="AL171" i="2"/>
  <c r="AL159" i="2"/>
  <c r="AL147" i="2"/>
  <c r="AL135" i="2"/>
  <c r="AL123" i="2"/>
  <c r="AL111" i="2"/>
  <c r="AL99" i="2"/>
  <c r="AL87" i="2"/>
  <c r="AL75" i="2"/>
  <c r="AL63" i="2"/>
  <c r="AL51" i="2"/>
  <c r="AL39" i="2"/>
  <c r="AL27" i="2"/>
  <c r="AL15" i="2"/>
  <c r="AL3" i="2"/>
  <c r="AL170" i="2"/>
  <c r="AL158" i="2"/>
  <c r="AL146" i="2"/>
  <c r="AL134" i="2"/>
  <c r="AL122" i="2"/>
  <c r="AL110" i="2"/>
  <c r="AL98" i="2"/>
  <c r="AL86" i="2"/>
  <c r="AL74" i="2"/>
  <c r="AL62" i="2"/>
  <c r="AL50" i="2"/>
  <c r="AL38" i="2"/>
  <c r="AL26" i="2"/>
  <c r="AL14" i="2"/>
  <c r="Q182" i="2"/>
  <c r="S182" i="2"/>
  <c r="W182" i="2"/>
  <c r="Y182" i="2"/>
  <c r="E182" i="2"/>
  <c r="G182" i="2"/>
  <c r="AE182" i="2"/>
  <c r="AI182" i="2"/>
  <c r="D182" i="2"/>
  <c r="P182" i="2"/>
  <c r="K182" i="2"/>
  <c r="V182" i="2"/>
  <c r="AH182" i="2"/>
  <c r="AN182" i="2" l="1"/>
  <c r="AO182" i="2" s="1"/>
  <c r="AL182" i="2"/>
  <c r="AM182" i="2" s="1"/>
</calcChain>
</file>

<file path=xl/sharedStrings.xml><?xml version="1.0" encoding="utf-8"?>
<sst xmlns="http://schemas.openxmlformats.org/spreadsheetml/2006/main" count="241" uniqueCount="230">
  <si>
    <t>System Name</t>
  </si>
  <si>
    <t>Appling County</t>
  </si>
  <si>
    <t>Atkinson County</t>
  </si>
  <si>
    <t>Bacon County</t>
  </si>
  <si>
    <t>Baker County</t>
  </si>
  <si>
    <t>Baldwin County</t>
  </si>
  <si>
    <t>Banks County</t>
  </si>
  <si>
    <t>Barrow County</t>
  </si>
  <si>
    <t>Bartow County</t>
  </si>
  <si>
    <t>Ben Hill County</t>
  </si>
  <si>
    <t>Berrien County</t>
  </si>
  <si>
    <t>Bibb County</t>
  </si>
  <si>
    <t>Bleckley County</t>
  </si>
  <si>
    <t>Brantley County</t>
  </si>
  <si>
    <t>Brooks County</t>
  </si>
  <si>
    <t>Bryan County</t>
  </si>
  <si>
    <t>Bulloch County</t>
  </si>
  <si>
    <t>Burke County</t>
  </si>
  <si>
    <t>Butts County</t>
  </si>
  <si>
    <t>Calhoun County</t>
  </si>
  <si>
    <t>Camden County</t>
  </si>
  <si>
    <t>Candler County</t>
  </si>
  <si>
    <t>Carroll County</t>
  </si>
  <si>
    <t>Catoosa County</t>
  </si>
  <si>
    <t>Charlton County</t>
  </si>
  <si>
    <t>Savannah-Chatham County</t>
  </si>
  <si>
    <t>Chattahoochee County</t>
  </si>
  <si>
    <t>Chattooga County</t>
  </si>
  <si>
    <t>Cherokee County</t>
  </si>
  <si>
    <t>Clarke County</t>
  </si>
  <si>
    <t>Clay County</t>
  </si>
  <si>
    <t>Clayton County</t>
  </si>
  <si>
    <t>Clinch County</t>
  </si>
  <si>
    <t>Cobb County</t>
  </si>
  <si>
    <t>Coffee County</t>
  </si>
  <si>
    <t>Colquitt County</t>
  </si>
  <si>
    <t>Columbia County</t>
  </si>
  <si>
    <t>Cook County</t>
  </si>
  <si>
    <t>Coweta County</t>
  </si>
  <si>
    <t>Crawford County</t>
  </si>
  <si>
    <t>Crisp County</t>
  </si>
  <si>
    <t>Dade County</t>
  </si>
  <si>
    <t>Dawson County</t>
  </si>
  <si>
    <t>Decatur County</t>
  </si>
  <si>
    <t>DeKalb County</t>
  </si>
  <si>
    <t>Dodge County</t>
  </si>
  <si>
    <t>Dooly County</t>
  </si>
  <si>
    <t>Dougherty County</t>
  </si>
  <si>
    <t>Douglas County</t>
  </si>
  <si>
    <t>Early County</t>
  </si>
  <si>
    <t>Echols County</t>
  </si>
  <si>
    <t>Effingham County</t>
  </si>
  <si>
    <t>Elbert County</t>
  </si>
  <si>
    <t>Emanuel County</t>
  </si>
  <si>
    <t>Evans County</t>
  </si>
  <si>
    <t>Fannin County</t>
  </si>
  <si>
    <t>Fayette County</t>
  </si>
  <si>
    <t>Floyd County</t>
  </si>
  <si>
    <t>Forsyth County</t>
  </si>
  <si>
    <t>Franklin County</t>
  </si>
  <si>
    <t>Fulton County</t>
  </si>
  <si>
    <t>Gilmer County</t>
  </si>
  <si>
    <t>Glascock County</t>
  </si>
  <si>
    <t>Glynn County</t>
  </si>
  <si>
    <t>Gordon County</t>
  </si>
  <si>
    <t>Grady County</t>
  </si>
  <si>
    <t>Greene County</t>
  </si>
  <si>
    <t>Gwinnett County</t>
  </si>
  <si>
    <t>Habersham County</t>
  </si>
  <si>
    <t>Hall County</t>
  </si>
  <si>
    <t>Hancock County</t>
  </si>
  <si>
    <t>Haralson County</t>
  </si>
  <si>
    <t>Harris County</t>
  </si>
  <si>
    <t>Hart County</t>
  </si>
  <si>
    <t>Heard County</t>
  </si>
  <si>
    <t>Henry County</t>
  </si>
  <si>
    <t>Houston County</t>
  </si>
  <si>
    <t>Irwin County</t>
  </si>
  <si>
    <t>Jackson County</t>
  </si>
  <si>
    <t>Jasper County</t>
  </si>
  <si>
    <t>Jeff Davis County</t>
  </si>
  <si>
    <t>Jefferson County</t>
  </si>
  <si>
    <t>Jenkins County</t>
  </si>
  <si>
    <t>Johnson County</t>
  </si>
  <si>
    <t>Jones County</t>
  </si>
  <si>
    <t>Lamar County</t>
  </si>
  <si>
    <t>Lanier County</t>
  </si>
  <si>
    <t>Laurens County</t>
  </si>
  <si>
    <t>Lee County</t>
  </si>
  <si>
    <t>Liberty County</t>
  </si>
  <si>
    <t>Lincoln County</t>
  </si>
  <si>
    <t>Long County</t>
  </si>
  <si>
    <t>Lowndes County</t>
  </si>
  <si>
    <t>Lumpkin County</t>
  </si>
  <si>
    <t>Macon County</t>
  </si>
  <si>
    <t>Madison County</t>
  </si>
  <si>
    <t>Marion County</t>
  </si>
  <si>
    <t>McDuffie County</t>
  </si>
  <si>
    <t>McIntosh County</t>
  </si>
  <si>
    <t>Meriwether County</t>
  </si>
  <si>
    <t>Miller County</t>
  </si>
  <si>
    <t>Mitchell County</t>
  </si>
  <si>
    <t>Monroe County</t>
  </si>
  <si>
    <t>Montgomery County</t>
  </si>
  <si>
    <t>Morgan County</t>
  </si>
  <si>
    <t>Murray County</t>
  </si>
  <si>
    <t>Muscogee County</t>
  </si>
  <si>
    <t>Newton County</t>
  </si>
  <si>
    <t>Oconee County</t>
  </si>
  <si>
    <t>Oglethorpe County</t>
  </si>
  <si>
    <t>Paulding County</t>
  </si>
  <si>
    <t>Peach County</t>
  </si>
  <si>
    <t>Pickens County</t>
  </si>
  <si>
    <t>Pierce County</t>
  </si>
  <si>
    <t>Pike County</t>
  </si>
  <si>
    <t>Polk County</t>
  </si>
  <si>
    <t>Pulaski County</t>
  </si>
  <si>
    <t>Putnam County</t>
  </si>
  <si>
    <t>Quitman County</t>
  </si>
  <si>
    <t>Rabun County</t>
  </si>
  <si>
    <t>Randolph County</t>
  </si>
  <si>
    <t>Richmond County</t>
  </si>
  <si>
    <t>Rockdale County</t>
  </si>
  <si>
    <t>Schley County</t>
  </si>
  <si>
    <t>Screven County</t>
  </si>
  <si>
    <t>Seminole County</t>
  </si>
  <si>
    <t>Griffin-Spalding County</t>
  </si>
  <si>
    <t>Stephens County</t>
  </si>
  <si>
    <t>Stewart County</t>
  </si>
  <si>
    <t>Sumter County</t>
  </si>
  <si>
    <t>Talbot County</t>
  </si>
  <si>
    <t>Taliaferro County</t>
  </si>
  <si>
    <t>Tattnall County</t>
  </si>
  <si>
    <t>Taylor County</t>
  </si>
  <si>
    <t>Telfair County</t>
  </si>
  <si>
    <t>Terrell County</t>
  </si>
  <si>
    <t>Thomas County</t>
  </si>
  <si>
    <t>Tift County</t>
  </si>
  <si>
    <t>Toombs County</t>
  </si>
  <si>
    <t>Towns County</t>
  </si>
  <si>
    <t>Treutlen County</t>
  </si>
  <si>
    <t>Troup County</t>
  </si>
  <si>
    <t>Turner County</t>
  </si>
  <si>
    <t>Twiggs County</t>
  </si>
  <si>
    <t>Union County</t>
  </si>
  <si>
    <t>Thomaston-Upson County</t>
  </si>
  <si>
    <t>Walker County</t>
  </si>
  <si>
    <t>Walton County</t>
  </si>
  <si>
    <t>Ware County</t>
  </si>
  <si>
    <t>Warren County</t>
  </si>
  <si>
    <t>Washington County</t>
  </si>
  <si>
    <t>Wayne County</t>
  </si>
  <si>
    <t>Webster County</t>
  </si>
  <si>
    <t>Wheeler County</t>
  </si>
  <si>
    <t>White County</t>
  </si>
  <si>
    <t>Whitfield County</t>
  </si>
  <si>
    <t>Wilcox County</t>
  </si>
  <si>
    <t>Wilkes County</t>
  </si>
  <si>
    <t>Wilkinson County</t>
  </si>
  <si>
    <t>Worth County</t>
  </si>
  <si>
    <t>Atlanta Public Schools</t>
  </si>
  <si>
    <t>Bremen City</t>
  </si>
  <si>
    <t>Buford City</t>
  </si>
  <si>
    <t>Calhoun City</t>
  </si>
  <si>
    <t>Carrollton City</t>
  </si>
  <si>
    <t>Cartersville City</t>
  </si>
  <si>
    <t>Chickamauga City</t>
  </si>
  <si>
    <t>Commerce City</t>
  </si>
  <si>
    <t>Dalton Public Schools</t>
  </si>
  <si>
    <t>City Schools of Decatur</t>
  </si>
  <si>
    <t>Dublin City</t>
  </si>
  <si>
    <t>Gainesville City</t>
  </si>
  <si>
    <t>Jefferson City</t>
  </si>
  <si>
    <t>Marietta City</t>
  </si>
  <si>
    <t>Pelham City</t>
  </si>
  <si>
    <t>Rome City</t>
  </si>
  <si>
    <t>Social Circle City</t>
  </si>
  <si>
    <t>Thomasville City</t>
  </si>
  <si>
    <t>Trion City</t>
  </si>
  <si>
    <t>Valdosta City</t>
  </si>
  <si>
    <t>Vidalia City</t>
  </si>
  <si>
    <t>1,753,422</t>
  </si>
  <si>
    <t>1,754,930</t>
  </si>
  <si>
    <t>1,718,732</t>
  </si>
  <si>
    <t>1,730,674</t>
  </si>
  <si>
    <t>1,742,508</t>
  </si>
  <si>
    <t>1,743,291</t>
  </si>
  <si>
    <t>FTE 2019</t>
  </si>
  <si>
    <t>Reserve Fund Balance 2019</t>
  </si>
  <si>
    <t>Reserve Fund Balance as % of Annual Revenues 2019</t>
  </si>
  <si>
    <t>Reserves Per FTE 2019</t>
  </si>
  <si>
    <t>Total Revenues 2019</t>
  </si>
  <si>
    <t>Per FTE Total Revenues 2019</t>
  </si>
  <si>
    <t>FTE 2020</t>
  </si>
  <si>
    <t>Reserve Fund Balance 2020</t>
  </si>
  <si>
    <t>Reserve Fund Balance as % of Annual Revenues 2020</t>
  </si>
  <si>
    <t>Reserves Per FTE 2020</t>
  </si>
  <si>
    <t>Total Revenues 2020</t>
  </si>
  <si>
    <t>Per FTE Total Revenues 2020</t>
  </si>
  <si>
    <t>FTE 2021</t>
  </si>
  <si>
    <t>Reserve Fund Balance 2021</t>
  </si>
  <si>
    <t>Reserve Fund Balance as % of Annual Revenues 2021</t>
  </si>
  <si>
    <t>Reserves Per FTE 2021</t>
  </si>
  <si>
    <t>Total Revenues 2021</t>
  </si>
  <si>
    <t>Per FTE Total Revenues 2021</t>
  </si>
  <si>
    <t>FTE 2022</t>
  </si>
  <si>
    <t>Reserve Fund Balance 2022</t>
  </si>
  <si>
    <t>Reserve Fund Balance as % of Annual Revenues 2022</t>
  </si>
  <si>
    <t>Reserves Per FTE 2022</t>
  </si>
  <si>
    <t>Total Revenues 2022</t>
  </si>
  <si>
    <t>Per FTE Total Revenues 2022</t>
  </si>
  <si>
    <t>FTE 2023</t>
  </si>
  <si>
    <t>Reserve Fund Balance 2023</t>
  </si>
  <si>
    <t>Reserve Fund Balance as % of Annual Revenues 2023</t>
  </si>
  <si>
    <t>Reserves Per FTE 2023</t>
  </si>
  <si>
    <t>Total Revenues 2023</t>
  </si>
  <si>
    <t>Per FTE Total Revenues 2023</t>
  </si>
  <si>
    <t>FTE 2024</t>
  </si>
  <si>
    <t>Reserve Fund Balance 2024</t>
  </si>
  <si>
    <t>Reserve Fund Balance as % of Annual Revenues 2024</t>
  </si>
  <si>
    <t>Reserves Per FTE 2024</t>
  </si>
  <si>
    <t>Total Revenues 2024</t>
  </si>
  <si>
    <t>Per FTE Total Revenues 2024</t>
  </si>
  <si>
    <t>Change in Reserves Per FTE, 2019-2024</t>
  </si>
  <si>
    <t>% Change in Reserves Per FTE, 2019-2024</t>
  </si>
  <si>
    <t>City and County Districts Total</t>
  </si>
  <si>
    <t>State Total</t>
  </si>
  <si>
    <t>N/A</t>
  </si>
  <si>
    <t>Change in Total Revenues Per FTE, 2019-2024</t>
  </si>
  <si>
    <t>% Change in Total Revenues Per FTE, 2019-24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</si>
</sst>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409]#,##0"/>
    <numFmt numFmtId="165" formatCode="[$-10409]#,##0.00"/>
    <numFmt numFmtId="166" formatCode="0.0"/>
    <numFmt numFmtId="167" formatCode="_(&quot;$&quot;* #,##0_);_(&quot;$&quot;* \(#,##0\);_(&quot;$&quot;* &quot;-&quot;??_);_(@_)"/>
    <numFmt numFmtId="169" formatCode="_(* #,##0.0_);_(* \(#,##0.0\);_(* &quot;-&quot;??_);_(@_)"/>
    <numFmt numFmtId="171" formatCode="_(* #,##0_);_(* \(#,##0\);_(* &quot;-&quot;??_);_(@_)"/>
    <numFmt numFmtId="177" formatCode="[$-10409]#,##0.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Calibri"/>
    </font>
    <font>
      <b/>
      <sz val="9"/>
      <color rgb="FF000000"/>
      <name val="Arial"/>
    </font>
    <font>
      <sz val="9"/>
      <color rgb="FF000000"/>
      <name val="Arial"/>
    </font>
    <font>
      <sz val="10"/>
      <color rgb="FF000000"/>
      <name val="Times New Roman"/>
      <charset val="204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indexed="64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medium">
        <color indexed="64"/>
      </bottom>
      <diagonal/>
    </border>
    <border>
      <left/>
      <right style="thin">
        <color indexed="64"/>
      </right>
      <top style="thin">
        <color rgb="FFD3D3D3"/>
      </top>
      <bottom style="medium">
        <color indexed="64"/>
      </bottom>
      <diagonal/>
    </border>
    <border>
      <left style="thin">
        <color indexed="64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D3D3D3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 readingOrder="1"/>
    </xf>
    <xf numFmtId="0" fontId="4" fillId="0" borderId="1" xfId="0" applyFont="1" applyBorder="1" applyAlignment="1">
      <alignment vertical="top" wrapText="1" readingOrder="1"/>
    </xf>
    <xf numFmtId="0" fontId="3" fillId="0" borderId="3" xfId="0" applyFont="1" applyBorder="1" applyAlignment="1">
      <alignment horizontal="center" vertical="top" wrapText="1" readingOrder="1"/>
    </xf>
    <xf numFmtId="166" fontId="2" fillId="0" borderId="0" xfId="0" applyNumberFormat="1" applyFont="1"/>
    <xf numFmtId="44" fontId="2" fillId="0" borderId="0" xfId="1" applyFont="1"/>
    <xf numFmtId="167" fontId="2" fillId="0" borderId="0" xfId="1" applyNumberFormat="1" applyFont="1"/>
    <xf numFmtId="167" fontId="3" fillId="0" borderId="3" xfId="1" applyNumberFormat="1" applyFont="1" applyBorder="1" applyAlignment="1">
      <alignment horizontal="center" vertical="top" wrapText="1" readingOrder="1"/>
    </xf>
    <xf numFmtId="167" fontId="3" fillId="0" borderId="4" xfId="1" applyNumberFormat="1" applyFont="1" applyBorder="1" applyAlignment="1">
      <alignment horizontal="center" vertical="top" wrapText="1" readingOrder="1"/>
    </xf>
    <xf numFmtId="44" fontId="3" fillId="0" borderId="2" xfId="1" applyFont="1" applyBorder="1" applyAlignment="1">
      <alignment horizontal="center" vertical="top" wrapText="1" readingOrder="1"/>
    </xf>
    <xf numFmtId="44" fontId="4" fillId="0" borderId="2" xfId="1" applyFont="1" applyBorder="1" applyAlignment="1">
      <alignment horizontal="right" vertical="top" wrapText="1" readingOrder="1"/>
    </xf>
    <xf numFmtId="44" fontId="4" fillId="0" borderId="12" xfId="1" applyFont="1" applyBorder="1" applyAlignment="1">
      <alignment horizontal="right" vertical="top" wrapText="1" readingOrder="1"/>
    </xf>
    <xf numFmtId="167" fontId="3" fillId="0" borderId="9" xfId="1" applyNumberFormat="1" applyFont="1" applyBorder="1" applyAlignment="1">
      <alignment horizontal="center" vertical="top" wrapText="1" readingOrder="1"/>
    </xf>
    <xf numFmtId="167" fontId="4" fillId="0" borderId="9" xfId="1" applyNumberFormat="1" applyFont="1" applyBorder="1" applyAlignment="1">
      <alignment horizontal="right" vertical="top" wrapText="1" readingOrder="1"/>
    </xf>
    <xf numFmtId="167" fontId="4" fillId="0" borderId="13" xfId="1" applyNumberFormat="1" applyFont="1" applyBorder="1" applyAlignment="1">
      <alignment horizontal="right" vertical="top" wrapText="1" readingOrder="1"/>
    </xf>
    <xf numFmtId="167" fontId="4" fillId="0" borderId="3" xfId="1" applyNumberFormat="1" applyFont="1" applyBorder="1" applyAlignment="1">
      <alignment horizontal="right" vertical="top" wrapText="1" readingOrder="1"/>
    </xf>
    <xf numFmtId="167" fontId="4" fillId="0" borderId="10" xfId="1" applyNumberFormat="1" applyFont="1" applyBorder="1" applyAlignment="1">
      <alignment horizontal="right" vertical="top" wrapText="1" readingOrder="1"/>
    </xf>
    <xf numFmtId="167" fontId="3" fillId="0" borderId="2" xfId="1" applyNumberFormat="1" applyFont="1" applyBorder="1" applyAlignment="1">
      <alignment horizontal="center" vertical="top" wrapText="1" readingOrder="1"/>
    </xf>
    <xf numFmtId="167" fontId="4" fillId="0" borderId="2" xfId="1" applyNumberFormat="1" applyFont="1" applyBorder="1" applyAlignment="1">
      <alignment horizontal="right" vertical="top" wrapText="1" readingOrder="1"/>
    </xf>
    <xf numFmtId="167" fontId="4" fillId="0" borderId="12" xfId="1" applyNumberFormat="1" applyFont="1" applyBorder="1" applyAlignment="1">
      <alignment horizontal="right" vertical="top" wrapText="1" readingOrder="1"/>
    </xf>
    <xf numFmtId="0" fontId="6" fillId="0" borderId="1" xfId="0" applyFont="1" applyBorder="1" applyAlignment="1">
      <alignment vertical="top" wrapText="1" readingOrder="1"/>
    </xf>
    <xf numFmtId="0" fontId="9" fillId="0" borderId="0" xfId="0" applyFont="1" applyAlignment="1">
      <alignment horizontal="right"/>
    </xf>
    <xf numFmtId="0" fontId="4" fillId="0" borderId="21" xfId="0" applyFont="1" applyBorder="1" applyAlignment="1">
      <alignment vertical="top" wrapText="1" readingOrder="1"/>
    </xf>
    <xf numFmtId="0" fontId="9" fillId="0" borderId="22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167" fontId="9" fillId="0" borderId="6" xfId="1" applyNumberFormat="1" applyFont="1" applyBorder="1" applyAlignment="1">
      <alignment horizontal="right"/>
    </xf>
    <xf numFmtId="167" fontId="9" fillId="0" borderId="8" xfId="1" applyNumberFormat="1" applyFont="1" applyBorder="1" applyAlignment="1">
      <alignment horizontal="right"/>
    </xf>
    <xf numFmtId="167" fontId="9" fillId="0" borderId="15" xfId="1" applyNumberFormat="1" applyFont="1" applyBorder="1" applyAlignment="1">
      <alignment horizontal="right"/>
    </xf>
    <xf numFmtId="167" fontId="9" fillId="0" borderId="16" xfId="1" applyNumberFormat="1" applyFont="1" applyBorder="1" applyAlignment="1">
      <alignment horizontal="right"/>
    </xf>
    <xf numFmtId="167" fontId="9" fillId="0" borderId="7" xfId="1" applyNumberFormat="1" applyFont="1" applyBorder="1" applyAlignment="1">
      <alignment horizontal="right"/>
    </xf>
    <xf numFmtId="167" fontId="9" fillId="0" borderId="20" xfId="1" applyNumberFormat="1" applyFont="1" applyBorder="1" applyAlignment="1">
      <alignment horizontal="right"/>
    </xf>
    <xf numFmtId="164" fontId="4" fillId="0" borderId="26" xfId="0" applyNumberFormat="1" applyFont="1" applyBorder="1" applyAlignment="1">
      <alignment horizontal="right" vertical="top" wrapText="1" readingOrder="1"/>
    </xf>
    <xf numFmtId="164" fontId="4" fillId="0" borderId="25" xfId="0" applyNumberFormat="1" applyFont="1" applyBorder="1" applyAlignment="1">
      <alignment horizontal="right" vertical="top" wrapText="1" readingOrder="1"/>
    </xf>
    <xf numFmtId="171" fontId="9" fillId="0" borderId="27" xfId="3" applyNumberFormat="1" applyFont="1" applyBorder="1" applyAlignment="1">
      <alignment horizontal="right"/>
    </xf>
    <xf numFmtId="171" fontId="9" fillId="0" borderId="28" xfId="3" applyNumberFormat="1" applyFont="1" applyBorder="1" applyAlignment="1">
      <alignment horizontal="right"/>
    </xf>
    <xf numFmtId="0" fontId="3" fillId="0" borderId="26" xfId="0" applyFont="1" applyBorder="1" applyAlignment="1">
      <alignment horizontal="center" vertical="top" wrapText="1" readingOrder="1"/>
    </xf>
    <xf numFmtId="166" fontId="9" fillId="0" borderId="6" xfId="0" applyNumberFormat="1" applyFont="1" applyBorder="1" applyAlignment="1">
      <alignment horizontal="right"/>
    </xf>
    <xf numFmtId="166" fontId="9" fillId="0" borderId="15" xfId="0" applyNumberFormat="1" applyFont="1" applyBorder="1" applyAlignment="1">
      <alignment horizontal="right"/>
    </xf>
    <xf numFmtId="167" fontId="6" fillId="0" borderId="3" xfId="1" applyNumberFormat="1" applyFont="1" applyBorder="1" applyAlignment="1">
      <alignment horizontal="right" vertical="top" wrapText="1" readingOrder="1"/>
    </xf>
    <xf numFmtId="165" fontId="6" fillId="0" borderId="3" xfId="0" applyNumberFormat="1" applyFont="1" applyBorder="1" applyAlignment="1">
      <alignment horizontal="right" vertical="top" wrapText="1" readingOrder="1"/>
    </xf>
    <xf numFmtId="177" fontId="4" fillId="0" borderId="3" xfId="0" applyNumberFormat="1" applyFont="1" applyBorder="1" applyAlignment="1">
      <alignment horizontal="right" vertical="top" wrapText="1" readingOrder="1"/>
    </xf>
    <xf numFmtId="177" fontId="4" fillId="0" borderId="10" xfId="0" applyNumberFormat="1" applyFont="1" applyBorder="1" applyAlignment="1">
      <alignment horizontal="right" vertical="top" wrapText="1" readingOrder="1"/>
    </xf>
    <xf numFmtId="166" fontId="4" fillId="0" borderId="3" xfId="0" applyNumberFormat="1" applyFont="1" applyBorder="1" applyAlignment="1">
      <alignment horizontal="right" vertical="top" wrapText="1" readingOrder="1"/>
    </xf>
    <xf numFmtId="166" fontId="4" fillId="0" borderId="10" xfId="0" applyNumberFormat="1" applyFont="1" applyBorder="1" applyAlignment="1">
      <alignment horizontal="right" vertical="top" wrapText="1" readingOrder="1"/>
    </xf>
    <xf numFmtId="0" fontId="3" fillId="2" borderId="26" xfId="0" applyFont="1" applyFill="1" applyBorder="1" applyAlignment="1">
      <alignment horizontal="center" vertical="top" wrapText="1" readingOrder="1"/>
    </xf>
    <xf numFmtId="167" fontId="3" fillId="2" borderId="3" xfId="1" applyNumberFormat="1" applyFont="1" applyFill="1" applyBorder="1" applyAlignment="1">
      <alignment horizontal="center" vertical="top" wrapText="1" readingOrder="1"/>
    </xf>
    <xf numFmtId="166" fontId="3" fillId="2" borderId="3" xfId="0" applyNumberFormat="1" applyFont="1" applyFill="1" applyBorder="1" applyAlignment="1">
      <alignment horizontal="center" vertical="top" wrapText="1" readingOrder="1"/>
    </xf>
    <xf numFmtId="167" fontId="3" fillId="2" borderId="4" xfId="1" applyNumberFormat="1" applyFont="1" applyFill="1" applyBorder="1" applyAlignment="1">
      <alignment horizontal="center" vertical="top" wrapText="1" readingOrder="1"/>
    </xf>
    <xf numFmtId="44" fontId="3" fillId="2" borderId="2" xfId="1" applyFont="1" applyFill="1" applyBorder="1" applyAlignment="1">
      <alignment horizontal="center" vertical="top" wrapText="1" readingOrder="1"/>
    </xf>
    <xf numFmtId="167" fontId="3" fillId="2" borderId="9" xfId="1" applyNumberFormat="1" applyFont="1" applyFill="1" applyBorder="1" applyAlignment="1">
      <alignment horizontal="center" vertical="top" wrapText="1" readingOrder="1"/>
    </xf>
    <xf numFmtId="164" fontId="4" fillId="2" borderId="26" xfId="0" applyNumberFormat="1" applyFont="1" applyFill="1" applyBorder="1" applyAlignment="1">
      <alignment horizontal="right" vertical="top" wrapText="1" readingOrder="1"/>
    </xf>
    <xf numFmtId="167" fontId="4" fillId="2" borderId="3" xfId="1" applyNumberFormat="1" applyFont="1" applyFill="1" applyBorder="1" applyAlignment="1">
      <alignment vertical="top" wrapText="1" readingOrder="1"/>
    </xf>
    <xf numFmtId="166" fontId="4" fillId="2" borderId="3" xfId="0" applyNumberFormat="1" applyFont="1" applyFill="1" applyBorder="1" applyAlignment="1">
      <alignment vertical="top" wrapText="1" readingOrder="1"/>
    </xf>
    <xf numFmtId="167" fontId="4" fillId="2" borderId="4" xfId="1" applyNumberFormat="1" applyFont="1" applyFill="1" applyBorder="1" applyAlignment="1">
      <alignment vertical="top" wrapText="1" readingOrder="1"/>
    </xf>
    <xf numFmtId="44" fontId="4" fillId="2" borderId="2" xfId="1" applyFont="1" applyFill="1" applyBorder="1" applyAlignment="1">
      <alignment horizontal="right" vertical="top" wrapText="1" readingOrder="1"/>
    </xf>
    <xf numFmtId="167" fontId="4" fillId="2" borderId="9" xfId="1" applyNumberFormat="1" applyFont="1" applyFill="1" applyBorder="1" applyAlignment="1">
      <alignment horizontal="right" vertical="top" wrapText="1" readingOrder="1"/>
    </xf>
    <xf numFmtId="164" fontId="4" fillId="2" borderId="25" xfId="0" applyNumberFormat="1" applyFont="1" applyFill="1" applyBorder="1" applyAlignment="1">
      <alignment horizontal="right" vertical="top" wrapText="1" readingOrder="1"/>
    </xf>
    <xf numFmtId="167" fontId="4" fillId="2" borderId="10" xfId="1" applyNumberFormat="1" applyFont="1" applyFill="1" applyBorder="1" applyAlignment="1">
      <alignment vertical="top" wrapText="1" readingOrder="1"/>
    </xf>
    <xf numFmtId="166" fontId="4" fillId="2" borderId="10" xfId="0" applyNumberFormat="1" applyFont="1" applyFill="1" applyBorder="1" applyAlignment="1">
      <alignment vertical="top" wrapText="1" readingOrder="1"/>
    </xf>
    <xf numFmtId="167" fontId="4" fillId="2" borderId="11" xfId="1" applyNumberFormat="1" applyFont="1" applyFill="1" applyBorder="1" applyAlignment="1">
      <alignment vertical="top" wrapText="1" readingOrder="1"/>
    </xf>
    <xf numFmtId="44" fontId="4" fillId="2" borderId="12" xfId="1" applyFont="1" applyFill="1" applyBorder="1" applyAlignment="1">
      <alignment horizontal="right" vertical="top" wrapText="1" readingOrder="1"/>
    </xf>
    <xf numFmtId="167" fontId="4" fillId="2" borderId="13" xfId="1" applyNumberFormat="1" applyFont="1" applyFill="1" applyBorder="1" applyAlignment="1">
      <alignment horizontal="right" vertical="top" wrapText="1" readingOrder="1"/>
    </xf>
    <xf numFmtId="171" fontId="9" fillId="2" borderId="27" xfId="3" applyNumberFormat="1" applyFont="1" applyFill="1" applyBorder="1" applyAlignment="1">
      <alignment horizontal="right"/>
    </xf>
    <xf numFmtId="167" fontId="9" fillId="2" borderId="6" xfId="1" applyNumberFormat="1" applyFont="1" applyFill="1" applyBorder="1" applyAlignment="1">
      <alignment horizontal="right"/>
    </xf>
    <xf numFmtId="166" fontId="9" fillId="2" borderId="6" xfId="0" applyNumberFormat="1" applyFont="1" applyFill="1" applyBorder="1" applyAlignment="1">
      <alignment horizontal="right"/>
    </xf>
    <xf numFmtId="167" fontId="9" fillId="2" borderId="7" xfId="1" applyNumberFormat="1" applyFont="1" applyFill="1" applyBorder="1" applyAlignment="1">
      <alignment horizontal="right"/>
    </xf>
    <xf numFmtId="167" fontId="9" fillId="2" borderId="8" xfId="1" applyNumberFormat="1" applyFont="1" applyFill="1" applyBorder="1" applyAlignment="1">
      <alignment horizontal="right"/>
    </xf>
    <xf numFmtId="171" fontId="9" fillId="2" borderId="28" xfId="3" applyNumberFormat="1" applyFont="1" applyFill="1" applyBorder="1" applyAlignment="1">
      <alignment horizontal="right"/>
    </xf>
    <xf numFmtId="167" fontId="9" fillId="2" borderId="15" xfId="1" applyNumberFormat="1" applyFont="1" applyFill="1" applyBorder="1" applyAlignment="1">
      <alignment horizontal="right"/>
    </xf>
    <xf numFmtId="166" fontId="9" fillId="2" borderId="15" xfId="0" applyNumberFormat="1" applyFont="1" applyFill="1" applyBorder="1" applyAlignment="1">
      <alignment horizontal="right"/>
    </xf>
    <xf numFmtId="167" fontId="9" fillId="2" borderId="20" xfId="1" applyNumberFormat="1" applyFont="1" applyFill="1" applyBorder="1" applyAlignment="1">
      <alignment horizontal="right"/>
    </xf>
    <xf numFmtId="167" fontId="9" fillId="2" borderId="16" xfId="1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center" vertical="top" wrapText="1" readingOrder="1"/>
    </xf>
    <xf numFmtId="167" fontId="3" fillId="2" borderId="2" xfId="1" applyNumberFormat="1" applyFont="1" applyFill="1" applyBorder="1" applyAlignment="1">
      <alignment horizontal="center" vertical="top" wrapText="1" readingOrder="1"/>
    </xf>
    <xf numFmtId="167" fontId="4" fillId="2" borderId="3" xfId="1" applyNumberFormat="1" applyFont="1" applyFill="1" applyBorder="1" applyAlignment="1">
      <alignment horizontal="right" vertical="top" wrapText="1" readingOrder="1"/>
    </xf>
    <xf numFmtId="177" fontId="4" fillId="2" borderId="3" xfId="0" applyNumberFormat="1" applyFont="1" applyFill="1" applyBorder="1" applyAlignment="1">
      <alignment horizontal="right" vertical="top" wrapText="1" readingOrder="1"/>
    </xf>
    <xf numFmtId="167" fontId="4" fillId="2" borderId="2" xfId="1" applyNumberFormat="1" applyFont="1" applyFill="1" applyBorder="1" applyAlignment="1">
      <alignment horizontal="right" vertical="top" wrapText="1" readingOrder="1"/>
    </xf>
    <xf numFmtId="167" fontId="4" fillId="2" borderId="10" xfId="1" applyNumberFormat="1" applyFont="1" applyFill="1" applyBorder="1" applyAlignment="1">
      <alignment horizontal="right" vertical="top" wrapText="1" readingOrder="1"/>
    </xf>
    <xf numFmtId="177" fontId="4" fillId="2" borderId="10" xfId="0" applyNumberFormat="1" applyFont="1" applyFill="1" applyBorder="1" applyAlignment="1">
      <alignment horizontal="right" vertical="top" wrapText="1" readingOrder="1"/>
    </xf>
    <xf numFmtId="167" fontId="4" fillId="2" borderId="12" xfId="1" applyNumberFormat="1" applyFont="1" applyFill="1" applyBorder="1" applyAlignment="1">
      <alignment horizontal="right" vertical="top" wrapText="1" readingOrder="1"/>
    </xf>
    <xf numFmtId="177" fontId="9" fillId="2" borderId="6" xfId="0" applyNumberFormat="1" applyFont="1" applyFill="1" applyBorder="1" applyAlignment="1">
      <alignment horizontal="right"/>
    </xf>
    <xf numFmtId="177" fontId="9" fillId="2" borderId="15" xfId="0" applyNumberFormat="1" applyFont="1" applyFill="1" applyBorder="1" applyAlignment="1">
      <alignment horizontal="right"/>
    </xf>
    <xf numFmtId="0" fontId="8" fillId="2" borderId="29" xfId="0" applyFont="1" applyFill="1" applyBorder="1" applyAlignment="1">
      <alignment horizontal="center" vertical="top" wrapText="1"/>
    </xf>
    <xf numFmtId="0" fontId="8" fillId="2" borderId="30" xfId="0" applyFont="1" applyFill="1" applyBorder="1" applyAlignment="1">
      <alignment horizontal="center" vertical="top" wrapText="1"/>
    </xf>
    <xf numFmtId="0" fontId="8" fillId="2" borderId="31" xfId="0" applyFont="1" applyFill="1" applyBorder="1" applyAlignment="1">
      <alignment horizontal="center" vertical="top" wrapText="1"/>
    </xf>
    <xf numFmtId="167" fontId="7" fillId="2" borderId="5" xfId="0" applyNumberFormat="1" applyFont="1" applyFill="1" applyBorder="1"/>
    <xf numFmtId="169" fontId="7" fillId="2" borderId="7" xfId="3" applyNumberFormat="1" applyFont="1" applyFill="1" applyBorder="1"/>
    <xf numFmtId="167" fontId="7" fillId="2" borderId="6" xfId="0" applyNumberFormat="1" applyFont="1" applyFill="1" applyBorder="1"/>
    <xf numFmtId="166" fontId="7" fillId="2" borderId="8" xfId="0" applyNumberFormat="1" applyFont="1" applyFill="1" applyBorder="1"/>
    <xf numFmtId="167" fontId="7" fillId="2" borderId="17" xfId="0" applyNumberFormat="1" applyFont="1" applyFill="1" applyBorder="1"/>
    <xf numFmtId="169" fontId="7" fillId="2" borderId="19" xfId="3" applyNumberFormat="1" applyFont="1" applyFill="1" applyBorder="1"/>
    <xf numFmtId="167" fontId="7" fillId="2" borderId="0" xfId="0" applyNumberFormat="1" applyFont="1" applyFill="1" applyBorder="1"/>
    <xf numFmtId="166" fontId="7" fillId="2" borderId="18" xfId="0" applyNumberFormat="1" applyFont="1" applyFill="1" applyBorder="1"/>
    <xf numFmtId="167" fontId="7" fillId="2" borderId="14" xfId="0" applyNumberFormat="1" applyFont="1" applyFill="1" applyBorder="1"/>
    <xf numFmtId="169" fontId="7" fillId="2" borderId="20" xfId="3" applyNumberFormat="1" applyFont="1" applyFill="1" applyBorder="1"/>
    <xf numFmtId="167" fontId="7" fillId="2" borderId="15" xfId="0" applyNumberFormat="1" applyFont="1" applyFill="1" applyBorder="1"/>
    <xf numFmtId="166" fontId="7" fillId="2" borderId="16" xfId="0" applyNumberFormat="1" applyFont="1" applyFill="1" applyBorder="1"/>
    <xf numFmtId="167" fontId="9" fillId="2" borderId="5" xfId="1" applyNumberFormat="1" applyFont="1" applyFill="1" applyBorder="1" applyAlignment="1">
      <alignment horizontal="right"/>
    </xf>
    <xf numFmtId="169" fontId="9" fillId="2" borderId="7" xfId="0" applyNumberFormat="1" applyFont="1" applyFill="1" applyBorder="1" applyAlignment="1">
      <alignment horizontal="right"/>
    </xf>
    <xf numFmtId="166" fontId="9" fillId="2" borderId="8" xfId="0" applyNumberFormat="1" applyFont="1" applyFill="1" applyBorder="1" applyAlignment="1">
      <alignment horizontal="right"/>
    </xf>
    <xf numFmtId="167" fontId="9" fillId="2" borderId="14" xfId="1" applyNumberFormat="1" applyFont="1" applyFill="1" applyBorder="1" applyAlignment="1">
      <alignment horizontal="right"/>
    </xf>
    <xf numFmtId="169" fontId="9" fillId="2" borderId="20" xfId="0" applyNumberFormat="1" applyFont="1" applyFill="1" applyBorder="1" applyAlignment="1">
      <alignment horizontal="right"/>
    </xf>
    <xf numFmtId="166" fontId="9" fillId="2" borderId="16" xfId="0" applyNumberFormat="1" applyFont="1" applyFill="1" applyBorder="1" applyAlignment="1">
      <alignment horizontal="right"/>
    </xf>
    <xf numFmtId="0" fontId="8" fillId="2" borderId="24" xfId="0" applyFont="1" applyFill="1" applyBorder="1" applyAlignment="1">
      <alignment horizontal="center" vertical="top" wrapText="1"/>
    </xf>
  </cellXfs>
  <cellStyles count="4">
    <cellStyle name="Comma" xfId="3" builtinId="3"/>
    <cellStyle name="Currency" xfId="1" builtinId="4"/>
    <cellStyle name="Normal" xfId="0" builtinId="0"/>
    <cellStyle name="Normal 2" xfId="2" xr:uid="{B7D01279-D01A-4B9F-8960-39C6555749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AB627-E9A6-45AC-B455-1927D7B8E9B6}">
  <dimension ref="A1:AO183"/>
  <sheetViews>
    <sheetView tabSelected="1" workbookViewId="0">
      <pane ySplit="1" topLeftCell="A167" activePane="bottomLeft" state="frozen"/>
      <selection pane="bottomLeft" activeCell="J8" sqref="J8"/>
    </sheetView>
  </sheetViews>
  <sheetFormatPr defaultRowHeight="14.4" x14ac:dyDescent="0.3"/>
  <cols>
    <col min="1" max="1" width="27.5546875" style="1" customWidth="1"/>
    <col min="2" max="2" width="13.33203125" style="1" customWidth="1"/>
    <col min="3" max="3" width="17.6640625" style="7" customWidth="1"/>
    <col min="4" max="4" width="13.33203125" style="5" customWidth="1"/>
    <col min="5" max="5" width="13.21875" style="7" customWidth="1"/>
    <col min="6" max="6" width="17.77734375" style="6" customWidth="1"/>
    <col min="7" max="7" width="13.33203125" style="7" customWidth="1"/>
    <col min="8" max="8" width="13.33203125" style="1" customWidth="1"/>
    <col min="9" max="9" width="17.77734375" style="7" customWidth="1"/>
    <col min="10" max="10" width="13.33203125" style="1" customWidth="1"/>
    <col min="11" max="11" width="13.33203125" style="7" customWidth="1"/>
    <col min="12" max="12" width="17.77734375" style="6" customWidth="1"/>
    <col min="13" max="13" width="13.33203125" style="7" customWidth="1"/>
    <col min="14" max="14" width="13.33203125" style="1" customWidth="1"/>
    <col min="15" max="15" width="17.77734375" style="7" customWidth="1"/>
    <col min="16" max="16" width="13.33203125" style="1" customWidth="1"/>
    <col min="17" max="17" width="13.33203125" style="7" customWidth="1"/>
    <col min="18" max="18" width="17.77734375" style="7" customWidth="1"/>
    <col min="19" max="19" width="13.33203125" style="7" customWidth="1"/>
    <col min="20" max="20" width="13.33203125" style="1" customWidth="1"/>
    <col min="21" max="21" width="17.77734375" style="7" customWidth="1"/>
    <col min="22" max="22" width="13.33203125" style="1" customWidth="1"/>
    <col min="23" max="23" width="13.33203125" style="7" customWidth="1"/>
    <col min="24" max="24" width="17.77734375" style="6" customWidth="1"/>
    <col min="25" max="25" width="13.33203125" style="7" customWidth="1"/>
    <col min="26" max="26" width="13.33203125" style="1" customWidth="1"/>
    <col min="27" max="27" width="17.88671875" style="7" customWidth="1"/>
    <col min="28" max="28" width="13.33203125" style="1" customWidth="1"/>
    <col min="29" max="29" width="13.33203125" style="7" customWidth="1"/>
    <col min="30" max="30" width="17.77734375" style="7" customWidth="1"/>
    <col min="31" max="31" width="13.33203125" style="7" customWidth="1"/>
    <col min="32" max="32" width="13.33203125" style="1" customWidth="1"/>
    <col min="33" max="33" width="17.77734375" style="7" customWidth="1"/>
    <col min="34" max="34" width="13.33203125" style="1" customWidth="1"/>
    <col min="35" max="35" width="13.33203125" style="7" customWidth="1"/>
    <col min="36" max="36" width="17.77734375" style="7" customWidth="1"/>
    <col min="37" max="37" width="13.33203125" style="7" customWidth="1"/>
    <col min="38" max="41" width="13.33203125" style="1" customWidth="1"/>
    <col min="42" max="16384" width="8.88671875" style="1"/>
  </cols>
  <sheetData>
    <row r="1" spans="1:41" ht="55.8" customHeight="1" thickBot="1" x14ac:dyDescent="0.35">
      <c r="A1" s="2" t="s">
        <v>0</v>
      </c>
      <c r="B1" s="45" t="s">
        <v>187</v>
      </c>
      <c r="C1" s="46" t="s">
        <v>188</v>
      </c>
      <c r="D1" s="47" t="s">
        <v>189</v>
      </c>
      <c r="E1" s="48" t="s">
        <v>190</v>
      </c>
      <c r="F1" s="49" t="s">
        <v>191</v>
      </c>
      <c r="G1" s="50" t="s">
        <v>192</v>
      </c>
      <c r="H1" s="36" t="s">
        <v>193</v>
      </c>
      <c r="I1" s="8" t="s">
        <v>194</v>
      </c>
      <c r="J1" s="4" t="s">
        <v>195</v>
      </c>
      <c r="K1" s="9" t="s">
        <v>196</v>
      </c>
      <c r="L1" s="10" t="s">
        <v>197</v>
      </c>
      <c r="M1" s="13" t="s">
        <v>198</v>
      </c>
      <c r="N1" s="45" t="s">
        <v>199</v>
      </c>
      <c r="O1" s="46" t="s">
        <v>200</v>
      </c>
      <c r="P1" s="73" t="s">
        <v>201</v>
      </c>
      <c r="Q1" s="48" t="s">
        <v>202</v>
      </c>
      <c r="R1" s="74" t="s">
        <v>203</v>
      </c>
      <c r="S1" s="50" t="s">
        <v>204</v>
      </c>
      <c r="T1" s="36" t="s">
        <v>205</v>
      </c>
      <c r="U1" s="8" t="s">
        <v>206</v>
      </c>
      <c r="V1" s="4" t="s">
        <v>207</v>
      </c>
      <c r="W1" s="9" t="s">
        <v>208</v>
      </c>
      <c r="X1" s="10" t="s">
        <v>209</v>
      </c>
      <c r="Y1" s="13" t="s">
        <v>210</v>
      </c>
      <c r="Z1" s="45" t="s">
        <v>211</v>
      </c>
      <c r="AA1" s="46" t="s">
        <v>212</v>
      </c>
      <c r="AB1" s="73" t="s">
        <v>213</v>
      </c>
      <c r="AC1" s="48" t="s">
        <v>214</v>
      </c>
      <c r="AD1" s="74" t="s">
        <v>215</v>
      </c>
      <c r="AE1" s="50" t="s">
        <v>216</v>
      </c>
      <c r="AF1" s="36" t="s">
        <v>217</v>
      </c>
      <c r="AG1" s="8" t="s">
        <v>218</v>
      </c>
      <c r="AH1" s="4" t="s">
        <v>219</v>
      </c>
      <c r="AI1" s="9" t="s">
        <v>220</v>
      </c>
      <c r="AJ1" s="18" t="s">
        <v>221</v>
      </c>
      <c r="AK1" s="13" t="s">
        <v>222</v>
      </c>
      <c r="AL1" s="83" t="s">
        <v>223</v>
      </c>
      <c r="AM1" s="104" t="s">
        <v>224</v>
      </c>
      <c r="AN1" s="84" t="s">
        <v>228</v>
      </c>
      <c r="AO1" s="85" t="s">
        <v>229</v>
      </c>
    </row>
    <row r="2" spans="1:41" x14ac:dyDescent="0.3">
      <c r="A2" s="3" t="s">
        <v>1</v>
      </c>
      <c r="B2" s="51">
        <v>3434</v>
      </c>
      <c r="C2" s="52">
        <v>14337259</v>
      </c>
      <c r="D2" s="53">
        <f t="shared" ref="D2:D33" si="0">(C2/F2)*100</f>
        <v>37.855681412982698</v>
      </c>
      <c r="E2" s="54">
        <f t="shared" ref="E2:E33" si="1">C2/B2</f>
        <v>4175.0899825276647</v>
      </c>
      <c r="F2" s="55">
        <v>37873466.979999997</v>
      </c>
      <c r="G2" s="56">
        <v>11028.96</v>
      </c>
      <c r="H2" s="32">
        <v>3418</v>
      </c>
      <c r="I2" s="16">
        <v>15448756</v>
      </c>
      <c r="J2" s="41">
        <f t="shared" ref="J2:J33" si="2">(I2/L2)*100</f>
        <v>40.31011307919907</v>
      </c>
      <c r="K2" s="16">
        <f t="shared" ref="K2:K33" si="3">I2/H2</f>
        <v>4519.8232884727913</v>
      </c>
      <c r="L2" s="11">
        <v>38324764.729999997</v>
      </c>
      <c r="M2" s="14">
        <v>11212.62</v>
      </c>
      <c r="N2" s="51">
        <v>3340</v>
      </c>
      <c r="O2" s="75">
        <v>13348406</v>
      </c>
      <c r="P2" s="76">
        <f t="shared" ref="P2:P33" si="4">(O2/R2)*100</f>
        <v>31.817627850145254</v>
      </c>
      <c r="Q2" s="75">
        <f t="shared" ref="Q2:Q33" si="5">O2/N2</f>
        <v>3996.52874251497</v>
      </c>
      <c r="R2" s="77">
        <v>41952863.560000002</v>
      </c>
      <c r="S2" s="56">
        <v>12560.74</v>
      </c>
      <c r="T2" s="32">
        <v>3337</v>
      </c>
      <c r="U2" s="16">
        <v>17029858</v>
      </c>
      <c r="V2" s="43">
        <f t="shared" ref="V2:V33" si="6">(U2/X2)*100</f>
        <v>36.20761443614812</v>
      </c>
      <c r="W2" s="16">
        <f t="shared" ref="W2:W33" si="7">U2/T2</f>
        <v>5103.3437219059033</v>
      </c>
      <c r="X2" s="11">
        <v>47033913.350000001</v>
      </c>
      <c r="Y2" s="14">
        <v>14094.67</v>
      </c>
      <c r="Z2" s="51">
        <v>3330</v>
      </c>
      <c r="AA2" s="75">
        <v>16833864</v>
      </c>
      <c r="AB2" s="76">
        <f t="shared" ref="AB2:AB33" si="8">(AA2/AD2)*100</f>
        <v>37.860117372228466</v>
      </c>
      <c r="AC2" s="75">
        <f t="shared" ref="AC2:AC33" si="9">AA2/Z2</f>
        <v>5055.214414414414</v>
      </c>
      <c r="AD2" s="77">
        <v>44463316.990000002</v>
      </c>
      <c r="AE2" s="56">
        <v>13352.34</v>
      </c>
      <c r="AF2" s="32">
        <v>3305</v>
      </c>
      <c r="AG2" s="16">
        <v>16281044</v>
      </c>
      <c r="AH2" s="43">
        <f t="shared" ref="AH2:AH33" si="10">(AG2/AJ2)*100</f>
        <v>34.372769970708532</v>
      </c>
      <c r="AI2" s="16">
        <f t="shared" ref="AI2:AI33" si="11">AG2/AF2</f>
        <v>4926.185779122542</v>
      </c>
      <c r="AJ2" s="19">
        <v>47366109.899999999</v>
      </c>
      <c r="AK2" s="14">
        <v>14331.65</v>
      </c>
      <c r="AL2" s="86">
        <f t="shared" ref="AL2:AL33" si="12">AI2-E2</f>
        <v>751.09579659487736</v>
      </c>
      <c r="AM2" s="87">
        <f>(AL2/E2)*100</f>
        <v>17.989930749711704</v>
      </c>
      <c r="AN2" s="88">
        <f>AK2-G2</f>
        <v>3302.6900000000005</v>
      </c>
      <c r="AO2" s="89">
        <f>(AN2/G2)*100</f>
        <v>29.945615905760842</v>
      </c>
    </row>
    <row r="3" spans="1:41" x14ac:dyDescent="0.3">
      <c r="A3" s="3" t="s">
        <v>2</v>
      </c>
      <c r="B3" s="51">
        <v>1640</v>
      </c>
      <c r="C3" s="52">
        <v>5493019</v>
      </c>
      <c r="D3" s="53">
        <f t="shared" si="0"/>
        <v>31.691937835105239</v>
      </c>
      <c r="E3" s="54">
        <f t="shared" si="1"/>
        <v>3349.4018292682927</v>
      </c>
      <c r="F3" s="55">
        <v>17332543.780000001</v>
      </c>
      <c r="G3" s="56">
        <v>10568.62</v>
      </c>
      <c r="H3" s="32">
        <v>1662</v>
      </c>
      <c r="I3" s="16">
        <v>5935380</v>
      </c>
      <c r="J3" s="41">
        <f t="shared" si="2"/>
        <v>32.035726001041063</v>
      </c>
      <c r="K3" s="16">
        <f t="shared" si="3"/>
        <v>3571.2274368231047</v>
      </c>
      <c r="L3" s="11">
        <v>18527377.84</v>
      </c>
      <c r="M3" s="14">
        <v>11147.64</v>
      </c>
      <c r="N3" s="51">
        <v>1615</v>
      </c>
      <c r="O3" s="75">
        <v>7502298</v>
      </c>
      <c r="P3" s="76">
        <f t="shared" si="4"/>
        <v>33.53554866754363</v>
      </c>
      <c r="Q3" s="75">
        <f t="shared" si="5"/>
        <v>4645.3857585139322</v>
      </c>
      <c r="R3" s="77">
        <v>22371180.129999999</v>
      </c>
      <c r="S3" s="56">
        <v>13852.13</v>
      </c>
      <c r="T3" s="32">
        <v>1582</v>
      </c>
      <c r="U3" s="16">
        <v>7833316</v>
      </c>
      <c r="V3" s="43">
        <f t="shared" si="6"/>
        <v>35.778661461616892</v>
      </c>
      <c r="W3" s="16">
        <f t="shared" si="7"/>
        <v>4951.527180783818</v>
      </c>
      <c r="X3" s="11">
        <v>21893820.73</v>
      </c>
      <c r="Y3" s="14">
        <v>13839.33</v>
      </c>
      <c r="Z3" s="51">
        <v>1594</v>
      </c>
      <c r="AA3" s="75">
        <v>8192500</v>
      </c>
      <c r="AB3" s="76">
        <f t="shared" si="8"/>
        <v>34.75426835792986</v>
      </c>
      <c r="AC3" s="75">
        <f t="shared" si="9"/>
        <v>5139.5859473023838</v>
      </c>
      <c r="AD3" s="77">
        <v>23572644.129999999</v>
      </c>
      <c r="AE3" s="56">
        <v>14788.35</v>
      </c>
      <c r="AF3" s="32">
        <v>1540</v>
      </c>
      <c r="AG3" s="16">
        <v>4455482</v>
      </c>
      <c r="AH3" s="43">
        <f t="shared" si="10"/>
        <v>18.166219800113947</v>
      </c>
      <c r="AI3" s="16">
        <f t="shared" si="11"/>
        <v>2893.17012987013</v>
      </c>
      <c r="AJ3" s="19">
        <v>24526192.289999999</v>
      </c>
      <c r="AK3" s="14">
        <v>15926.09</v>
      </c>
      <c r="AL3" s="90">
        <f t="shared" si="12"/>
        <v>-456.23169939816262</v>
      </c>
      <c r="AM3" s="91">
        <f t="shared" ref="AM3:AM66" si="13">(AL3/E3)*100</f>
        <v>-13.621288894376422</v>
      </c>
      <c r="AN3" s="92">
        <f>AK3-G3</f>
        <v>5357.4699999999993</v>
      </c>
      <c r="AO3" s="93">
        <f>(AN3/G3)*100</f>
        <v>50.692237964843081</v>
      </c>
    </row>
    <row r="4" spans="1:41" x14ac:dyDescent="0.3">
      <c r="A4" s="3" t="s">
        <v>3</v>
      </c>
      <c r="B4" s="51">
        <v>2081</v>
      </c>
      <c r="C4" s="52">
        <v>3984456</v>
      </c>
      <c r="D4" s="53">
        <f t="shared" si="0"/>
        <v>18.281587017001311</v>
      </c>
      <c r="E4" s="54">
        <f t="shared" si="1"/>
        <v>1914.6833253243633</v>
      </c>
      <c r="F4" s="55">
        <v>21794913.079999998</v>
      </c>
      <c r="G4" s="56">
        <v>10473.290000000001</v>
      </c>
      <c r="H4" s="32">
        <v>2051</v>
      </c>
      <c r="I4" s="16">
        <v>4682248</v>
      </c>
      <c r="J4" s="41">
        <f t="shared" si="2"/>
        <v>20.132693141925571</v>
      </c>
      <c r="K4" s="16">
        <f t="shared" si="3"/>
        <v>2282.9098000975132</v>
      </c>
      <c r="L4" s="11">
        <v>23256938.190000001</v>
      </c>
      <c r="M4" s="14">
        <v>11339.32</v>
      </c>
      <c r="N4" s="51">
        <v>2013</v>
      </c>
      <c r="O4" s="75">
        <v>5904493</v>
      </c>
      <c r="P4" s="76">
        <f t="shared" si="4"/>
        <v>23.936344696303742</v>
      </c>
      <c r="Q4" s="75">
        <f t="shared" si="5"/>
        <v>2933.1808246398409</v>
      </c>
      <c r="R4" s="77">
        <v>24667479.829999998</v>
      </c>
      <c r="S4" s="56">
        <v>12254.09</v>
      </c>
      <c r="T4" s="32">
        <v>2063</v>
      </c>
      <c r="U4" s="16">
        <v>7195300</v>
      </c>
      <c r="V4" s="43">
        <f t="shared" si="6"/>
        <v>25.182283819660178</v>
      </c>
      <c r="W4" s="16">
        <f t="shared" si="7"/>
        <v>3487.7847794474069</v>
      </c>
      <c r="X4" s="11">
        <v>28572865.16</v>
      </c>
      <c r="Y4" s="14">
        <v>13850.16</v>
      </c>
      <c r="Z4" s="51">
        <v>2067</v>
      </c>
      <c r="AA4" s="75">
        <v>8202794</v>
      </c>
      <c r="AB4" s="76">
        <f t="shared" si="8"/>
        <v>27.758171504679101</v>
      </c>
      <c r="AC4" s="75">
        <f t="shared" si="9"/>
        <v>3968.4537977745526</v>
      </c>
      <c r="AD4" s="77">
        <v>29550916.199999999</v>
      </c>
      <c r="AE4" s="56">
        <v>14296.52</v>
      </c>
      <c r="AF4" s="32">
        <v>2038</v>
      </c>
      <c r="AG4" s="16">
        <v>9898797</v>
      </c>
      <c r="AH4" s="43">
        <f t="shared" si="10"/>
        <v>30.294829552347579</v>
      </c>
      <c r="AI4" s="16">
        <f t="shared" si="11"/>
        <v>4857.1133464180566</v>
      </c>
      <c r="AJ4" s="19">
        <v>32674872.73</v>
      </c>
      <c r="AK4" s="14">
        <v>16032.81</v>
      </c>
      <c r="AL4" s="90">
        <f t="shared" si="12"/>
        <v>2942.4300210936935</v>
      </c>
      <c r="AM4" s="91">
        <f t="shared" si="13"/>
        <v>153.67711110113842</v>
      </c>
      <c r="AN4" s="92">
        <f>AK4-G4</f>
        <v>5559.5199999999986</v>
      </c>
      <c r="AO4" s="93">
        <f>(AN4/G4)*100</f>
        <v>53.082842163255272</v>
      </c>
    </row>
    <row r="5" spans="1:41" x14ac:dyDescent="0.3">
      <c r="A5" s="3" t="s">
        <v>4</v>
      </c>
      <c r="B5" s="51">
        <v>273</v>
      </c>
      <c r="C5" s="52">
        <v>2557622</v>
      </c>
      <c r="D5" s="53">
        <f t="shared" si="0"/>
        <v>50.305822684652682</v>
      </c>
      <c r="E5" s="54">
        <f t="shared" si="1"/>
        <v>9368.5787545787553</v>
      </c>
      <c r="F5" s="55">
        <v>5084147.05</v>
      </c>
      <c r="G5" s="56">
        <v>18623.25</v>
      </c>
      <c r="H5" s="32">
        <v>250</v>
      </c>
      <c r="I5" s="16">
        <v>3141120</v>
      </c>
      <c r="J5" s="41">
        <f t="shared" si="2"/>
        <v>58.092845569197493</v>
      </c>
      <c r="K5" s="16">
        <f t="shared" si="3"/>
        <v>12564.48</v>
      </c>
      <c r="L5" s="11">
        <v>5407068.5800000001</v>
      </c>
      <c r="M5" s="14">
        <v>21628.27</v>
      </c>
      <c r="N5" s="51">
        <v>276</v>
      </c>
      <c r="O5" s="75">
        <v>3988579</v>
      </c>
      <c r="P5" s="76">
        <f t="shared" si="4"/>
        <v>71.741104326925083</v>
      </c>
      <c r="Q5" s="75">
        <f t="shared" si="5"/>
        <v>14451.373188405798</v>
      </c>
      <c r="R5" s="77">
        <v>5559684.4199999999</v>
      </c>
      <c r="S5" s="56">
        <v>20143.79</v>
      </c>
      <c r="T5" s="32">
        <v>286</v>
      </c>
      <c r="U5" s="16">
        <v>5413692</v>
      </c>
      <c r="V5" s="43">
        <f t="shared" si="6"/>
        <v>77.10457824894138</v>
      </c>
      <c r="W5" s="16">
        <f t="shared" si="7"/>
        <v>18928.993006993009</v>
      </c>
      <c r="X5" s="11">
        <v>7021232.8799999999</v>
      </c>
      <c r="Y5" s="14">
        <v>24549.759999999998</v>
      </c>
      <c r="Z5" s="51">
        <v>288</v>
      </c>
      <c r="AA5" s="75">
        <v>6305991</v>
      </c>
      <c r="AB5" s="76">
        <f t="shared" si="8"/>
        <v>94.791976043493051</v>
      </c>
      <c r="AC5" s="75">
        <f t="shared" si="9"/>
        <v>21895.802083333332</v>
      </c>
      <c r="AD5" s="77">
        <v>6652452.3099999996</v>
      </c>
      <c r="AE5" s="56">
        <v>23098.79</v>
      </c>
      <c r="AF5" s="32">
        <v>286</v>
      </c>
      <c r="AG5" s="16">
        <v>7285934</v>
      </c>
      <c r="AH5" s="43">
        <f t="shared" si="10"/>
        <v>100.56274169532252</v>
      </c>
      <c r="AI5" s="16">
        <f t="shared" si="11"/>
        <v>25475.293706293705</v>
      </c>
      <c r="AJ5" s="19">
        <v>7245162.4500000002</v>
      </c>
      <c r="AK5" s="14">
        <v>25332.74</v>
      </c>
      <c r="AL5" s="90">
        <f t="shared" si="12"/>
        <v>16106.71495171495</v>
      </c>
      <c r="AM5" s="91">
        <f t="shared" si="13"/>
        <v>171.92271499925246</v>
      </c>
      <c r="AN5" s="92">
        <f>AK5-G5</f>
        <v>6709.4900000000016</v>
      </c>
      <c r="AO5" s="93">
        <f>(AN5/G5)*100</f>
        <v>36.027492516075341</v>
      </c>
    </row>
    <row r="6" spans="1:41" x14ac:dyDescent="0.3">
      <c r="A6" s="3" t="s">
        <v>5</v>
      </c>
      <c r="B6" s="51">
        <v>4836</v>
      </c>
      <c r="C6" s="52">
        <v>24625053</v>
      </c>
      <c r="D6" s="53">
        <f t="shared" si="0"/>
        <v>50.052765806873531</v>
      </c>
      <c r="E6" s="54">
        <f t="shared" si="1"/>
        <v>5092.0291563275432</v>
      </c>
      <c r="F6" s="55">
        <v>49198186.359999999</v>
      </c>
      <c r="G6" s="56">
        <v>10173.32</v>
      </c>
      <c r="H6" s="32">
        <v>4744</v>
      </c>
      <c r="I6" s="16">
        <v>23979561</v>
      </c>
      <c r="J6" s="41">
        <f t="shared" si="2"/>
        <v>46.809665547329665</v>
      </c>
      <c r="K6" s="16">
        <f t="shared" si="3"/>
        <v>5054.7135328836421</v>
      </c>
      <c r="L6" s="11">
        <v>51227798.189999998</v>
      </c>
      <c r="M6" s="14">
        <v>10798.44</v>
      </c>
      <c r="N6" s="51">
        <v>4699</v>
      </c>
      <c r="O6" s="75">
        <v>25158838</v>
      </c>
      <c r="P6" s="76">
        <f t="shared" si="4"/>
        <v>46.301668296529378</v>
      </c>
      <c r="Q6" s="75">
        <f t="shared" si="5"/>
        <v>5354.0834220046818</v>
      </c>
      <c r="R6" s="77">
        <v>54336785.100000001</v>
      </c>
      <c r="S6" s="56">
        <v>11563.48</v>
      </c>
      <c r="T6" s="32">
        <v>4605</v>
      </c>
      <c r="U6" s="16">
        <v>29685256</v>
      </c>
      <c r="V6" s="43">
        <f t="shared" si="6"/>
        <v>47.166526880809045</v>
      </c>
      <c r="W6" s="16">
        <f t="shared" si="7"/>
        <v>6446.3096634093381</v>
      </c>
      <c r="X6" s="11">
        <v>62937125.039999999</v>
      </c>
      <c r="Y6" s="14">
        <v>13667.13</v>
      </c>
      <c r="Z6" s="51">
        <v>4424</v>
      </c>
      <c r="AA6" s="75">
        <v>34411300</v>
      </c>
      <c r="AB6" s="76">
        <f t="shared" si="8"/>
        <v>51.831162974584288</v>
      </c>
      <c r="AC6" s="75">
        <f t="shared" si="9"/>
        <v>7778.3227848101269</v>
      </c>
      <c r="AD6" s="77">
        <v>66391140.049999997</v>
      </c>
      <c r="AE6" s="56">
        <v>15007.04</v>
      </c>
      <c r="AF6" s="32">
        <v>4311</v>
      </c>
      <c r="AG6" s="16">
        <v>34103477</v>
      </c>
      <c r="AH6" s="43">
        <f t="shared" si="10"/>
        <v>55.464728762904159</v>
      </c>
      <c r="AI6" s="16">
        <f t="shared" si="11"/>
        <v>7910.8042217582924</v>
      </c>
      <c r="AJ6" s="19">
        <v>61486782.25</v>
      </c>
      <c r="AK6" s="14">
        <v>14262.76</v>
      </c>
      <c r="AL6" s="90">
        <f t="shared" si="12"/>
        <v>2818.7750654307492</v>
      </c>
      <c r="AM6" s="91">
        <f t="shared" si="13"/>
        <v>55.356616761081099</v>
      </c>
      <c r="AN6" s="92">
        <f>AK6-G6</f>
        <v>4089.4400000000005</v>
      </c>
      <c r="AO6" s="93">
        <f>(AN6/G6)*100</f>
        <v>40.197693574958819</v>
      </c>
    </row>
    <row r="7" spans="1:41" x14ac:dyDescent="0.3">
      <c r="A7" s="3" t="s">
        <v>6</v>
      </c>
      <c r="B7" s="51">
        <v>2782</v>
      </c>
      <c r="C7" s="52">
        <v>4581131</v>
      </c>
      <c r="D7" s="53">
        <f t="shared" si="0"/>
        <v>15.657184541960811</v>
      </c>
      <c r="E7" s="54">
        <f t="shared" si="1"/>
        <v>1646.7041696621136</v>
      </c>
      <c r="F7" s="55">
        <v>29258970.460000001</v>
      </c>
      <c r="G7" s="56">
        <v>10517.24</v>
      </c>
      <c r="H7" s="32">
        <v>2777</v>
      </c>
      <c r="I7" s="16">
        <v>5010971</v>
      </c>
      <c r="J7" s="41">
        <f t="shared" si="2"/>
        <v>16.042194389939869</v>
      </c>
      <c r="K7" s="16">
        <f t="shared" si="3"/>
        <v>1804.4548073460569</v>
      </c>
      <c r="L7" s="11">
        <v>31236194.239999998</v>
      </c>
      <c r="M7" s="14">
        <v>11248.17</v>
      </c>
      <c r="N7" s="51">
        <v>2779</v>
      </c>
      <c r="O7" s="75">
        <v>6996637</v>
      </c>
      <c r="P7" s="76">
        <f t="shared" si="4"/>
        <v>21.900517016555703</v>
      </c>
      <c r="Q7" s="75">
        <f t="shared" si="5"/>
        <v>2517.6815401223462</v>
      </c>
      <c r="R7" s="77">
        <v>31947359.940000001</v>
      </c>
      <c r="S7" s="56">
        <v>11495.99</v>
      </c>
      <c r="T7" s="32">
        <v>2838</v>
      </c>
      <c r="U7" s="16">
        <v>8207651</v>
      </c>
      <c r="V7" s="43">
        <f t="shared" si="6"/>
        <v>23.427453380682167</v>
      </c>
      <c r="W7" s="16">
        <f t="shared" si="7"/>
        <v>2892.0546159267092</v>
      </c>
      <c r="X7" s="11">
        <v>35034328.600000001</v>
      </c>
      <c r="Y7" s="14">
        <v>12344.73</v>
      </c>
      <c r="Z7" s="51">
        <v>2874</v>
      </c>
      <c r="AA7" s="75">
        <v>10175538</v>
      </c>
      <c r="AB7" s="76">
        <f t="shared" si="8"/>
        <v>27.328968488165266</v>
      </c>
      <c r="AC7" s="75">
        <f t="shared" si="9"/>
        <v>3540.5490605427976</v>
      </c>
      <c r="AD7" s="77">
        <v>37233523.850000001</v>
      </c>
      <c r="AE7" s="56">
        <v>12955.3</v>
      </c>
      <c r="AF7" s="32">
        <v>2913</v>
      </c>
      <c r="AG7" s="16">
        <v>13593594</v>
      </c>
      <c r="AH7" s="43">
        <f t="shared" si="10"/>
        <v>29.225883607020929</v>
      </c>
      <c r="AI7" s="16">
        <f t="shared" si="11"/>
        <v>4666.5272914521111</v>
      </c>
      <c r="AJ7" s="19">
        <v>46512174.560000002</v>
      </c>
      <c r="AK7" s="14">
        <v>15967.1</v>
      </c>
      <c r="AL7" s="90">
        <f t="shared" si="12"/>
        <v>3019.8231217899975</v>
      </c>
      <c r="AM7" s="91">
        <f t="shared" si="13"/>
        <v>183.38589149316562</v>
      </c>
      <c r="AN7" s="92">
        <f>AK7-G7</f>
        <v>5449.8600000000006</v>
      </c>
      <c r="AO7" s="93">
        <f>(AN7/G7)*100</f>
        <v>51.818347779455451</v>
      </c>
    </row>
    <row r="8" spans="1:41" x14ac:dyDescent="0.3">
      <c r="A8" s="3" t="s">
        <v>7</v>
      </c>
      <c r="B8" s="51">
        <v>13983</v>
      </c>
      <c r="C8" s="52">
        <v>24172167</v>
      </c>
      <c r="D8" s="53">
        <f t="shared" si="0"/>
        <v>17.83542071618626</v>
      </c>
      <c r="E8" s="54">
        <f t="shared" si="1"/>
        <v>1728.6824715726239</v>
      </c>
      <c r="F8" s="55">
        <v>135528998.08000001</v>
      </c>
      <c r="G8" s="56">
        <v>9692.41</v>
      </c>
      <c r="H8" s="32">
        <v>14201</v>
      </c>
      <c r="I8" s="16">
        <v>32768528</v>
      </c>
      <c r="J8" s="41">
        <f t="shared" si="2"/>
        <v>22.244626487115134</v>
      </c>
      <c r="K8" s="16">
        <f t="shared" si="3"/>
        <v>2307.4803182874443</v>
      </c>
      <c r="L8" s="11">
        <v>147309859.38999999</v>
      </c>
      <c r="M8" s="14">
        <v>10373.200000000001</v>
      </c>
      <c r="N8" s="51">
        <v>13945</v>
      </c>
      <c r="O8" s="75">
        <v>45693220</v>
      </c>
      <c r="P8" s="76">
        <f t="shared" si="4"/>
        <v>29.545670561379399</v>
      </c>
      <c r="Q8" s="75">
        <f t="shared" si="5"/>
        <v>3276.6740767300107</v>
      </c>
      <c r="R8" s="77">
        <v>154652844.66999999</v>
      </c>
      <c r="S8" s="56">
        <v>11090.2</v>
      </c>
      <c r="T8" s="32">
        <v>14303</v>
      </c>
      <c r="U8" s="16">
        <v>62428921</v>
      </c>
      <c r="V8" s="43">
        <f t="shared" si="6"/>
        <v>33.897014184343284</v>
      </c>
      <c r="W8" s="16">
        <f t="shared" si="7"/>
        <v>4364.7431308117175</v>
      </c>
      <c r="X8" s="11">
        <v>184172330.52000001</v>
      </c>
      <c r="Y8" s="14">
        <v>12876.48</v>
      </c>
      <c r="Z8" s="51">
        <v>14949</v>
      </c>
      <c r="AA8" s="75">
        <v>75584366</v>
      </c>
      <c r="AB8" s="76">
        <f t="shared" si="8"/>
        <v>40.106970762766821</v>
      </c>
      <c r="AC8" s="75">
        <f t="shared" si="9"/>
        <v>5056.1486387049299</v>
      </c>
      <c r="AD8" s="77">
        <v>188456930.46000001</v>
      </c>
      <c r="AE8" s="56">
        <v>12606.66</v>
      </c>
      <c r="AF8" s="32">
        <v>15377</v>
      </c>
      <c r="AG8" s="16">
        <v>89657397</v>
      </c>
      <c r="AH8" s="43">
        <f t="shared" si="10"/>
        <v>41.666222904559412</v>
      </c>
      <c r="AI8" s="16">
        <f t="shared" si="11"/>
        <v>5830.6169603953958</v>
      </c>
      <c r="AJ8" s="19">
        <v>215180044.53</v>
      </c>
      <c r="AK8" s="14">
        <v>13993.63</v>
      </c>
      <c r="AL8" s="90">
        <f t="shared" si="12"/>
        <v>4101.9344888227715</v>
      </c>
      <c r="AM8" s="91">
        <f t="shared" si="13"/>
        <v>237.2867519788723</v>
      </c>
      <c r="AN8" s="92">
        <f>AK8-G8</f>
        <v>4301.2199999999993</v>
      </c>
      <c r="AO8" s="93">
        <f>(AN8/G8)*100</f>
        <v>44.377198240685232</v>
      </c>
    </row>
    <row r="9" spans="1:41" x14ac:dyDescent="0.3">
      <c r="A9" s="3" t="s">
        <v>8</v>
      </c>
      <c r="B9" s="51">
        <v>13182</v>
      </c>
      <c r="C9" s="52">
        <v>34530220</v>
      </c>
      <c r="D9" s="53">
        <f t="shared" si="0"/>
        <v>25.622065391579042</v>
      </c>
      <c r="E9" s="54">
        <f t="shared" si="1"/>
        <v>2619.4978000303445</v>
      </c>
      <c r="F9" s="55">
        <v>134767511.80000001</v>
      </c>
      <c r="G9" s="56">
        <v>10223.61</v>
      </c>
      <c r="H9" s="32">
        <v>13157</v>
      </c>
      <c r="I9" s="16">
        <v>43118631</v>
      </c>
      <c r="J9" s="41">
        <f t="shared" si="2"/>
        <v>29.550231526277226</v>
      </c>
      <c r="K9" s="16">
        <f t="shared" si="3"/>
        <v>3277.2388082389602</v>
      </c>
      <c r="L9" s="11">
        <v>145916389.72999999</v>
      </c>
      <c r="M9" s="14">
        <v>11090.41</v>
      </c>
      <c r="N9" s="51">
        <v>13060</v>
      </c>
      <c r="O9" s="75">
        <v>56304932</v>
      </c>
      <c r="P9" s="76">
        <f t="shared" si="4"/>
        <v>36.324611085786692</v>
      </c>
      <c r="Q9" s="75">
        <f t="shared" si="5"/>
        <v>4311.2505359877487</v>
      </c>
      <c r="R9" s="77">
        <v>155004913.52000001</v>
      </c>
      <c r="S9" s="56">
        <v>11868.68</v>
      </c>
      <c r="T9" s="32">
        <v>13359</v>
      </c>
      <c r="U9" s="16">
        <v>70163181</v>
      </c>
      <c r="V9" s="43">
        <f t="shared" si="6"/>
        <v>40.436124728841492</v>
      </c>
      <c r="W9" s="16">
        <f t="shared" si="7"/>
        <v>5252.1282281607901</v>
      </c>
      <c r="X9" s="11">
        <v>173516086.09999999</v>
      </c>
      <c r="Y9" s="14">
        <v>12988.7</v>
      </c>
      <c r="Z9" s="51">
        <v>13484</v>
      </c>
      <c r="AA9" s="75">
        <v>75753760</v>
      </c>
      <c r="AB9" s="76">
        <f t="shared" si="8"/>
        <v>41.411754087712097</v>
      </c>
      <c r="AC9" s="75">
        <f t="shared" si="9"/>
        <v>5618.0480569563924</v>
      </c>
      <c r="AD9" s="77">
        <v>182928160.53999999</v>
      </c>
      <c r="AE9" s="56">
        <v>13566.31</v>
      </c>
      <c r="AF9" s="32">
        <v>13939</v>
      </c>
      <c r="AG9" s="16">
        <v>82897790</v>
      </c>
      <c r="AH9" s="43">
        <f t="shared" si="10"/>
        <v>40.08582855951385</v>
      </c>
      <c r="AI9" s="16">
        <f t="shared" si="11"/>
        <v>5947.1834421407566</v>
      </c>
      <c r="AJ9" s="19">
        <v>206800739.75999999</v>
      </c>
      <c r="AK9" s="14">
        <v>14836.13</v>
      </c>
      <c r="AL9" s="90">
        <f t="shared" si="12"/>
        <v>3327.6856421104121</v>
      </c>
      <c r="AM9" s="91">
        <f t="shared" si="13"/>
        <v>127.03525240875804</v>
      </c>
      <c r="AN9" s="92">
        <f>AK9-G9</f>
        <v>4612.5199999999986</v>
      </c>
      <c r="AO9" s="93">
        <f>(AN9/G9)*100</f>
        <v>45.116353225524044</v>
      </c>
    </row>
    <row r="10" spans="1:41" x14ac:dyDescent="0.3">
      <c r="A10" s="3" t="s">
        <v>9</v>
      </c>
      <c r="B10" s="51">
        <v>2968</v>
      </c>
      <c r="C10" s="52">
        <v>3818397</v>
      </c>
      <c r="D10" s="53">
        <f t="shared" si="0"/>
        <v>11.687362223543541</v>
      </c>
      <c r="E10" s="54">
        <f t="shared" si="1"/>
        <v>1286.5219002695417</v>
      </c>
      <c r="F10" s="55">
        <v>32671161.609999999</v>
      </c>
      <c r="G10" s="56">
        <v>11007.81</v>
      </c>
      <c r="H10" s="32">
        <v>2902</v>
      </c>
      <c r="I10" s="16">
        <v>3256937</v>
      </c>
      <c r="J10" s="41">
        <f t="shared" si="2"/>
        <v>10.130290358611454</v>
      </c>
      <c r="K10" s="16">
        <f t="shared" si="3"/>
        <v>1122.3077188146106</v>
      </c>
      <c r="L10" s="11">
        <v>32150480.239999998</v>
      </c>
      <c r="M10" s="14">
        <v>11078.73</v>
      </c>
      <c r="N10" s="51">
        <v>2869</v>
      </c>
      <c r="O10" s="75">
        <v>6455070</v>
      </c>
      <c r="P10" s="76">
        <f t="shared" si="4"/>
        <v>15.88338801735468</v>
      </c>
      <c r="Q10" s="75">
        <f t="shared" si="5"/>
        <v>2249.9372603694669</v>
      </c>
      <c r="R10" s="77">
        <v>40640384.740000002</v>
      </c>
      <c r="S10" s="56">
        <v>14165.35</v>
      </c>
      <c r="T10" s="32">
        <v>2887</v>
      </c>
      <c r="U10" s="16">
        <v>6744937</v>
      </c>
      <c r="V10" s="43">
        <f t="shared" si="6"/>
        <v>15.322996434865191</v>
      </c>
      <c r="W10" s="16">
        <f t="shared" si="7"/>
        <v>2336.3134741946656</v>
      </c>
      <c r="X10" s="11">
        <v>44018394.369999997</v>
      </c>
      <c r="Y10" s="14">
        <v>15247.11</v>
      </c>
      <c r="Z10" s="51">
        <v>2828</v>
      </c>
      <c r="AA10" s="75">
        <v>2695776</v>
      </c>
      <c r="AB10" s="76">
        <f t="shared" si="8"/>
        <v>6.0903365348839094</v>
      </c>
      <c r="AC10" s="75">
        <f t="shared" si="9"/>
        <v>953.24469589816124</v>
      </c>
      <c r="AD10" s="77">
        <v>44263169.770000003</v>
      </c>
      <c r="AE10" s="56">
        <v>15651.76</v>
      </c>
      <c r="AF10" s="32">
        <v>2783</v>
      </c>
      <c r="AG10" s="16">
        <v>2104206</v>
      </c>
      <c r="AH10" s="43">
        <f t="shared" si="10"/>
        <v>4.8108614362156761</v>
      </c>
      <c r="AI10" s="16">
        <f t="shared" si="11"/>
        <v>756.09270571325908</v>
      </c>
      <c r="AJ10" s="19">
        <v>43738653.210000001</v>
      </c>
      <c r="AK10" s="14">
        <v>15716.36</v>
      </c>
      <c r="AL10" s="90">
        <f t="shared" si="12"/>
        <v>-530.4291945562826</v>
      </c>
      <c r="AM10" s="91">
        <f t="shared" si="13"/>
        <v>-41.229705801755209</v>
      </c>
      <c r="AN10" s="92">
        <f>AK10-G10</f>
        <v>4708.5500000000011</v>
      </c>
      <c r="AO10" s="93">
        <f>(AN10/G10)*100</f>
        <v>42.774630012690999</v>
      </c>
    </row>
    <row r="11" spans="1:41" x14ac:dyDescent="0.3">
      <c r="A11" s="3" t="s">
        <v>10</v>
      </c>
      <c r="B11" s="51">
        <v>3034</v>
      </c>
      <c r="C11" s="52">
        <v>7749930</v>
      </c>
      <c r="D11" s="53">
        <f t="shared" si="0"/>
        <v>25.559102695989701</v>
      </c>
      <c r="E11" s="54">
        <f t="shared" si="1"/>
        <v>2554.3605800922874</v>
      </c>
      <c r="F11" s="55">
        <v>30321604.370000001</v>
      </c>
      <c r="G11" s="56">
        <v>9993.93</v>
      </c>
      <c r="H11" s="32">
        <v>3041</v>
      </c>
      <c r="I11" s="16">
        <v>10271858</v>
      </c>
      <c r="J11" s="41">
        <f t="shared" si="2"/>
        <v>31.45714714975707</v>
      </c>
      <c r="K11" s="16">
        <f t="shared" si="3"/>
        <v>3377.7895429135151</v>
      </c>
      <c r="L11" s="11">
        <v>32653495.09</v>
      </c>
      <c r="M11" s="14">
        <v>10737.75</v>
      </c>
      <c r="N11" s="51">
        <v>2912</v>
      </c>
      <c r="O11" s="75">
        <v>10010964</v>
      </c>
      <c r="P11" s="76">
        <f t="shared" si="4"/>
        <v>29.553427628427038</v>
      </c>
      <c r="Q11" s="75">
        <f t="shared" si="5"/>
        <v>3437.8310439560441</v>
      </c>
      <c r="R11" s="77">
        <v>33874121.560000002</v>
      </c>
      <c r="S11" s="56">
        <v>11632.6</v>
      </c>
      <c r="T11" s="32">
        <v>2909</v>
      </c>
      <c r="U11" s="16">
        <v>12785775</v>
      </c>
      <c r="V11" s="43">
        <f t="shared" si="6"/>
        <v>31.85952007017961</v>
      </c>
      <c r="W11" s="16">
        <f t="shared" si="7"/>
        <v>4395.2475077346171</v>
      </c>
      <c r="X11" s="11">
        <v>40131725.060000002</v>
      </c>
      <c r="Y11" s="14">
        <v>13795.71</v>
      </c>
      <c r="Z11" s="51">
        <v>2967</v>
      </c>
      <c r="AA11" s="75">
        <v>13489087</v>
      </c>
      <c r="AB11" s="76">
        <f t="shared" si="8"/>
        <v>32.138132587379324</v>
      </c>
      <c r="AC11" s="75">
        <f t="shared" si="9"/>
        <v>4546.3724300640379</v>
      </c>
      <c r="AD11" s="77">
        <v>41972217.780000001</v>
      </c>
      <c r="AE11" s="56">
        <v>14146.35</v>
      </c>
      <c r="AF11" s="32">
        <v>3002</v>
      </c>
      <c r="AG11" s="16">
        <v>14486275</v>
      </c>
      <c r="AH11" s="43">
        <f t="shared" si="10"/>
        <v>36.841837133765885</v>
      </c>
      <c r="AI11" s="16">
        <f t="shared" si="11"/>
        <v>4825.5413057961359</v>
      </c>
      <c r="AJ11" s="19">
        <v>39320175.450000003</v>
      </c>
      <c r="AK11" s="14">
        <v>13097.99</v>
      </c>
      <c r="AL11" s="90">
        <f t="shared" si="12"/>
        <v>2271.1807257038486</v>
      </c>
      <c r="AM11" s="91">
        <f t="shared" si="13"/>
        <v>88.913865309563789</v>
      </c>
      <c r="AN11" s="92">
        <f>AK11-G11</f>
        <v>3104.0599999999995</v>
      </c>
      <c r="AO11" s="93">
        <f>(AN11/G11)*100</f>
        <v>31.059453088024426</v>
      </c>
    </row>
    <row r="12" spans="1:41" x14ac:dyDescent="0.3">
      <c r="A12" s="3" t="s">
        <v>11</v>
      </c>
      <c r="B12" s="51">
        <v>23084</v>
      </c>
      <c r="C12" s="52">
        <v>30307008</v>
      </c>
      <c r="D12" s="53">
        <f t="shared" si="0"/>
        <v>12.247731167553489</v>
      </c>
      <c r="E12" s="54">
        <f t="shared" si="1"/>
        <v>1312.9010570091839</v>
      </c>
      <c r="F12" s="55">
        <v>247449977.34999999</v>
      </c>
      <c r="G12" s="56">
        <v>10719.54</v>
      </c>
      <c r="H12" s="32">
        <v>21041</v>
      </c>
      <c r="I12" s="16">
        <v>37445429</v>
      </c>
      <c r="J12" s="41">
        <f t="shared" si="2"/>
        <v>14.64912719881244</v>
      </c>
      <c r="K12" s="16">
        <f t="shared" si="3"/>
        <v>1779.6411292238963</v>
      </c>
      <c r="L12" s="11">
        <v>255615426.72</v>
      </c>
      <c r="M12" s="14">
        <v>12148.44</v>
      </c>
      <c r="N12" s="51">
        <v>20646</v>
      </c>
      <c r="O12" s="75">
        <v>58129496</v>
      </c>
      <c r="P12" s="76">
        <f t="shared" si="4"/>
        <v>21.228745397662177</v>
      </c>
      <c r="Q12" s="75">
        <f t="shared" si="5"/>
        <v>2815.5330814685653</v>
      </c>
      <c r="R12" s="77">
        <v>273824453.17000002</v>
      </c>
      <c r="S12" s="56">
        <v>13262.83</v>
      </c>
      <c r="T12" s="32">
        <v>20399</v>
      </c>
      <c r="U12" s="16">
        <v>68545369</v>
      </c>
      <c r="V12" s="43">
        <f t="shared" si="6"/>
        <v>22.880974703651141</v>
      </c>
      <c r="W12" s="16">
        <f t="shared" si="7"/>
        <v>3360.231825089465</v>
      </c>
      <c r="X12" s="11">
        <v>299573640.93000001</v>
      </c>
      <c r="Y12" s="14">
        <v>14685.69</v>
      </c>
      <c r="Z12" s="51">
        <v>20642</v>
      </c>
      <c r="AA12" s="75">
        <v>68942810</v>
      </c>
      <c r="AB12" s="76">
        <f t="shared" si="8"/>
        <v>22.762539791928805</v>
      </c>
      <c r="AC12" s="75">
        <f t="shared" si="9"/>
        <v>3339.9287859703518</v>
      </c>
      <c r="AD12" s="77">
        <v>302878372.23000002</v>
      </c>
      <c r="AE12" s="56">
        <v>14672.92</v>
      </c>
      <c r="AF12" s="32">
        <v>20685</v>
      </c>
      <c r="AG12" s="16">
        <v>71232782</v>
      </c>
      <c r="AH12" s="43">
        <f t="shared" si="10"/>
        <v>22.266785988625649</v>
      </c>
      <c r="AI12" s="16">
        <f t="shared" si="11"/>
        <v>3443.6926275078558</v>
      </c>
      <c r="AJ12" s="19">
        <v>319905989.29000002</v>
      </c>
      <c r="AK12" s="14">
        <v>15465.61</v>
      </c>
      <c r="AL12" s="90">
        <f t="shared" si="12"/>
        <v>2130.7915704986717</v>
      </c>
      <c r="AM12" s="91">
        <f t="shared" si="13"/>
        <v>162.29643194534853</v>
      </c>
      <c r="AN12" s="92">
        <f>AK12-G12</f>
        <v>4746.07</v>
      </c>
      <c r="AO12" s="93">
        <f>(AN12/G12)*100</f>
        <v>44.274940902314832</v>
      </c>
    </row>
    <row r="13" spans="1:41" x14ac:dyDescent="0.3">
      <c r="A13" s="3" t="s">
        <v>12</v>
      </c>
      <c r="B13" s="51">
        <v>2426</v>
      </c>
      <c r="C13" s="52">
        <v>4583310</v>
      </c>
      <c r="D13" s="53">
        <f t="shared" si="0"/>
        <v>18.784276344742654</v>
      </c>
      <c r="E13" s="54">
        <f t="shared" si="1"/>
        <v>1889.2456718878814</v>
      </c>
      <c r="F13" s="55">
        <v>24399715.57</v>
      </c>
      <c r="G13" s="56">
        <v>10057.58</v>
      </c>
      <c r="H13" s="32">
        <v>2396</v>
      </c>
      <c r="I13" s="16">
        <v>5456888</v>
      </c>
      <c r="J13" s="41">
        <f t="shared" si="2"/>
        <v>20.780360154003276</v>
      </c>
      <c r="K13" s="16">
        <f t="shared" si="3"/>
        <v>2277.4991652754593</v>
      </c>
      <c r="L13" s="11">
        <v>26259833.609999999</v>
      </c>
      <c r="M13" s="14">
        <v>10959.87</v>
      </c>
      <c r="N13" s="51">
        <v>2413</v>
      </c>
      <c r="O13" s="75">
        <v>4173699</v>
      </c>
      <c r="P13" s="76">
        <f t="shared" si="4"/>
        <v>14.350535705261766</v>
      </c>
      <c r="Q13" s="75">
        <f t="shared" si="5"/>
        <v>1729.6721922917529</v>
      </c>
      <c r="R13" s="77">
        <v>29083924.710000001</v>
      </c>
      <c r="S13" s="56">
        <v>12053.02</v>
      </c>
      <c r="T13" s="32">
        <v>2464</v>
      </c>
      <c r="U13" s="16">
        <v>5655228</v>
      </c>
      <c r="V13" s="43">
        <f t="shared" si="6"/>
        <v>18.678992159740606</v>
      </c>
      <c r="W13" s="16">
        <f t="shared" si="7"/>
        <v>2295.1412337662337</v>
      </c>
      <c r="X13" s="11">
        <v>30275873.300000001</v>
      </c>
      <c r="Y13" s="14">
        <v>12287.28</v>
      </c>
      <c r="Z13" s="51">
        <v>2458</v>
      </c>
      <c r="AA13" s="75">
        <v>6512131</v>
      </c>
      <c r="AB13" s="76">
        <f t="shared" si="8"/>
        <v>21.011232777231331</v>
      </c>
      <c r="AC13" s="75">
        <f t="shared" si="9"/>
        <v>2649.3616761594794</v>
      </c>
      <c r="AD13" s="77">
        <v>30993569.34</v>
      </c>
      <c r="AE13" s="56">
        <v>12609.26</v>
      </c>
      <c r="AF13" s="32">
        <v>2477</v>
      </c>
      <c r="AG13" s="16">
        <v>9173577</v>
      </c>
      <c r="AH13" s="43">
        <f t="shared" si="10"/>
        <v>26.954884978814942</v>
      </c>
      <c r="AI13" s="16">
        <f t="shared" si="11"/>
        <v>3703.5030278562776</v>
      </c>
      <c r="AJ13" s="19">
        <v>34033077.890000001</v>
      </c>
      <c r="AK13" s="14">
        <v>13739.64</v>
      </c>
      <c r="AL13" s="90">
        <f t="shared" si="12"/>
        <v>1814.2573559683963</v>
      </c>
      <c r="AM13" s="91">
        <f t="shared" si="13"/>
        <v>96.030780060247494</v>
      </c>
      <c r="AN13" s="92">
        <f>AK13-G13</f>
        <v>3682.0599999999995</v>
      </c>
      <c r="AO13" s="93">
        <f>(AN13/G13)*100</f>
        <v>36.609800767182563</v>
      </c>
    </row>
    <row r="14" spans="1:41" x14ac:dyDescent="0.3">
      <c r="A14" s="3" t="s">
        <v>13</v>
      </c>
      <c r="B14" s="51">
        <v>3286</v>
      </c>
      <c r="C14" s="52">
        <v>3688919</v>
      </c>
      <c r="D14" s="53">
        <f t="shared" si="0"/>
        <v>11.051063368334034</v>
      </c>
      <c r="E14" s="54">
        <f t="shared" si="1"/>
        <v>1122.61685940353</v>
      </c>
      <c r="F14" s="55">
        <v>33380670.050000001</v>
      </c>
      <c r="G14" s="56">
        <v>10158.450000000001</v>
      </c>
      <c r="H14" s="32">
        <v>3252</v>
      </c>
      <c r="I14" s="16">
        <v>4614788</v>
      </c>
      <c r="J14" s="41">
        <f t="shared" si="2"/>
        <v>12.999725748398472</v>
      </c>
      <c r="K14" s="16">
        <f t="shared" si="3"/>
        <v>1419.0615006150063</v>
      </c>
      <c r="L14" s="11">
        <v>35499118.130000003</v>
      </c>
      <c r="M14" s="14">
        <v>10916.09</v>
      </c>
      <c r="N14" s="51">
        <v>3204</v>
      </c>
      <c r="O14" s="75">
        <v>5973586</v>
      </c>
      <c r="P14" s="76">
        <f t="shared" si="4"/>
        <v>15.202760539487073</v>
      </c>
      <c r="Q14" s="75">
        <f t="shared" si="5"/>
        <v>1864.4151061173534</v>
      </c>
      <c r="R14" s="77">
        <v>39292771.759999998</v>
      </c>
      <c r="S14" s="56">
        <v>12263.66</v>
      </c>
      <c r="T14" s="32">
        <v>3212</v>
      </c>
      <c r="U14" s="16">
        <v>6932714</v>
      </c>
      <c r="V14" s="43">
        <f t="shared" si="6"/>
        <v>16.042710289893005</v>
      </c>
      <c r="W14" s="16">
        <f t="shared" si="7"/>
        <v>2158.3792029887918</v>
      </c>
      <c r="X14" s="11">
        <v>43214107.060000002</v>
      </c>
      <c r="Y14" s="14">
        <v>13453.95</v>
      </c>
      <c r="Z14" s="51">
        <v>3206</v>
      </c>
      <c r="AA14" s="75">
        <v>6718732</v>
      </c>
      <c r="AB14" s="76">
        <f t="shared" si="8"/>
        <v>14.850264491936954</v>
      </c>
      <c r="AC14" s="75">
        <f t="shared" si="9"/>
        <v>2095.6743605739239</v>
      </c>
      <c r="AD14" s="77">
        <v>45243180.710000001</v>
      </c>
      <c r="AE14" s="56">
        <v>14112.03</v>
      </c>
      <c r="AF14" s="32">
        <v>3242</v>
      </c>
      <c r="AG14" s="16">
        <v>5322531</v>
      </c>
      <c r="AH14" s="43">
        <f t="shared" si="10"/>
        <v>13.086366528509231</v>
      </c>
      <c r="AI14" s="16">
        <f t="shared" si="11"/>
        <v>1641.7430598396052</v>
      </c>
      <c r="AJ14" s="19">
        <v>40672336.270000003</v>
      </c>
      <c r="AK14" s="14">
        <v>12545.45</v>
      </c>
      <c r="AL14" s="90">
        <f t="shared" si="12"/>
        <v>519.12620043607512</v>
      </c>
      <c r="AM14" s="91">
        <f t="shared" si="13"/>
        <v>46.242508838847996</v>
      </c>
      <c r="AN14" s="92">
        <f>AK14-G14</f>
        <v>2387</v>
      </c>
      <c r="AO14" s="93">
        <f>(AN14/G14)*100</f>
        <v>23.497679271936171</v>
      </c>
    </row>
    <row r="15" spans="1:41" x14ac:dyDescent="0.3">
      <c r="A15" s="3" t="s">
        <v>14</v>
      </c>
      <c r="B15" s="51">
        <v>2098</v>
      </c>
      <c r="C15" s="52">
        <v>4375478</v>
      </c>
      <c r="D15" s="53">
        <f t="shared" si="0"/>
        <v>18.433028854662474</v>
      </c>
      <c r="E15" s="54">
        <f t="shared" si="1"/>
        <v>2085.5471877979026</v>
      </c>
      <c r="F15" s="55">
        <v>23737162.43</v>
      </c>
      <c r="G15" s="56">
        <v>11314.19</v>
      </c>
      <c r="H15" s="32">
        <v>2126</v>
      </c>
      <c r="I15" s="16">
        <v>2547701</v>
      </c>
      <c r="J15" s="41">
        <f t="shared" si="2"/>
        <v>10.168262024657889</v>
      </c>
      <c r="K15" s="16">
        <f t="shared" si="3"/>
        <v>1198.3541862652869</v>
      </c>
      <c r="L15" s="11">
        <v>25055422.390000001</v>
      </c>
      <c r="M15" s="14">
        <v>11785.24</v>
      </c>
      <c r="N15" s="51">
        <v>2124</v>
      </c>
      <c r="O15" s="75">
        <v>4058335</v>
      </c>
      <c r="P15" s="76">
        <f t="shared" si="4"/>
        <v>13.933766595221641</v>
      </c>
      <c r="Q15" s="75">
        <f t="shared" si="5"/>
        <v>1910.7038606403014</v>
      </c>
      <c r="R15" s="77">
        <v>29125900.539999999</v>
      </c>
      <c r="S15" s="56">
        <v>13712.76</v>
      </c>
      <c r="T15" s="32">
        <v>2047</v>
      </c>
      <c r="U15" s="16">
        <v>4326676</v>
      </c>
      <c r="V15" s="43">
        <f t="shared" si="6"/>
        <v>12.851990715936793</v>
      </c>
      <c r="W15" s="16">
        <f t="shared" si="7"/>
        <v>2113.6668295065951</v>
      </c>
      <c r="X15" s="11">
        <v>33665414.920000002</v>
      </c>
      <c r="Y15" s="14">
        <v>16446.22</v>
      </c>
      <c r="Z15" s="51">
        <v>2086</v>
      </c>
      <c r="AA15" s="75">
        <v>2186284</v>
      </c>
      <c r="AB15" s="76">
        <f t="shared" si="8"/>
        <v>6.7128713949531198</v>
      </c>
      <c r="AC15" s="75">
        <f t="shared" si="9"/>
        <v>1048.0747842761266</v>
      </c>
      <c r="AD15" s="77">
        <v>32568536.940000001</v>
      </c>
      <c r="AE15" s="56">
        <v>15612.91</v>
      </c>
      <c r="AF15" s="32">
        <v>2139</v>
      </c>
      <c r="AG15" s="16">
        <v>3486587</v>
      </c>
      <c r="AH15" s="43">
        <f t="shared" si="10"/>
        <v>9.4387288834772711</v>
      </c>
      <c r="AI15" s="16">
        <f t="shared" si="11"/>
        <v>1630.0079476390838</v>
      </c>
      <c r="AJ15" s="19">
        <v>36939158.259999998</v>
      </c>
      <c r="AK15" s="14">
        <v>17269.36</v>
      </c>
      <c r="AL15" s="90">
        <f t="shared" si="12"/>
        <v>-455.53924015881876</v>
      </c>
      <c r="AM15" s="91">
        <f t="shared" si="13"/>
        <v>-21.842672408664878</v>
      </c>
      <c r="AN15" s="92">
        <f>AK15-G15</f>
        <v>5955.17</v>
      </c>
      <c r="AO15" s="93">
        <f>(AN15/G15)*100</f>
        <v>52.634523549631041</v>
      </c>
    </row>
    <row r="16" spans="1:41" x14ac:dyDescent="0.3">
      <c r="A16" s="3" t="s">
        <v>15</v>
      </c>
      <c r="B16" s="51">
        <v>9462</v>
      </c>
      <c r="C16" s="52">
        <v>17725600</v>
      </c>
      <c r="D16" s="53">
        <f t="shared" si="0"/>
        <v>21.798305772258907</v>
      </c>
      <c r="E16" s="54">
        <f t="shared" si="1"/>
        <v>1873.3460156415135</v>
      </c>
      <c r="F16" s="55">
        <v>81316411.400000006</v>
      </c>
      <c r="G16" s="56">
        <v>8594</v>
      </c>
      <c r="H16" s="32">
        <v>9558</v>
      </c>
      <c r="I16" s="16">
        <v>20399984</v>
      </c>
      <c r="J16" s="41">
        <f t="shared" si="2"/>
        <v>22.905790693503739</v>
      </c>
      <c r="K16" s="16">
        <f t="shared" si="3"/>
        <v>2134.336053567692</v>
      </c>
      <c r="L16" s="11">
        <v>89060378.980000004</v>
      </c>
      <c r="M16" s="14">
        <v>9317.89</v>
      </c>
      <c r="N16" s="51">
        <v>9538</v>
      </c>
      <c r="O16" s="75">
        <v>23642606</v>
      </c>
      <c r="P16" s="76">
        <f t="shared" si="4"/>
        <v>25.177939493344415</v>
      </c>
      <c r="Q16" s="75">
        <f t="shared" si="5"/>
        <v>2478.7802474313271</v>
      </c>
      <c r="R16" s="77">
        <v>93902068.540000007</v>
      </c>
      <c r="S16" s="56">
        <v>9845.0400000000009</v>
      </c>
      <c r="T16" s="32">
        <v>9900</v>
      </c>
      <c r="U16" s="16">
        <v>25873026</v>
      </c>
      <c r="V16" s="43">
        <f t="shared" si="6"/>
        <v>24.423400308921181</v>
      </c>
      <c r="W16" s="16">
        <f t="shared" si="7"/>
        <v>2613.4369696969698</v>
      </c>
      <c r="X16" s="11">
        <v>105935396.68000001</v>
      </c>
      <c r="Y16" s="14">
        <v>10700.54</v>
      </c>
      <c r="Z16" s="51">
        <v>9969</v>
      </c>
      <c r="AA16" s="75">
        <v>30360536</v>
      </c>
      <c r="AB16" s="76">
        <f t="shared" si="8"/>
        <v>27.07198119916271</v>
      </c>
      <c r="AC16" s="75">
        <f t="shared" si="9"/>
        <v>3045.4946333634266</v>
      </c>
      <c r="AD16" s="77">
        <v>112147447.86</v>
      </c>
      <c r="AE16" s="56">
        <v>11249.62</v>
      </c>
      <c r="AF16" s="32">
        <v>10301</v>
      </c>
      <c r="AG16" s="16">
        <v>33248612</v>
      </c>
      <c r="AH16" s="43">
        <f t="shared" si="10"/>
        <v>25.681076463989193</v>
      </c>
      <c r="AI16" s="16">
        <f t="shared" si="11"/>
        <v>3227.7072128919522</v>
      </c>
      <c r="AJ16" s="19">
        <v>129467361.09999999</v>
      </c>
      <c r="AK16" s="14">
        <v>12568.43</v>
      </c>
      <c r="AL16" s="90">
        <f t="shared" si="12"/>
        <v>1354.3611972504386</v>
      </c>
      <c r="AM16" s="91">
        <f t="shared" si="13"/>
        <v>72.296371622871163</v>
      </c>
      <c r="AN16" s="92">
        <f>AK16-G16</f>
        <v>3974.4300000000003</v>
      </c>
      <c r="AO16" s="93">
        <f>(AN16/G16)*100</f>
        <v>46.246567372585531</v>
      </c>
    </row>
    <row r="17" spans="1:41" x14ac:dyDescent="0.3">
      <c r="A17" s="3" t="s">
        <v>16</v>
      </c>
      <c r="B17" s="51">
        <v>10183</v>
      </c>
      <c r="C17" s="52">
        <v>20314604</v>
      </c>
      <c r="D17" s="53">
        <f t="shared" si="0"/>
        <v>19.644375075819614</v>
      </c>
      <c r="E17" s="54">
        <f t="shared" si="1"/>
        <v>1994.9527644112736</v>
      </c>
      <c r="F17" s="55">
        <v>103411810.87</v>
      </c>
      <c r="G17" s="56">
        <v>10155.34</v>
      </c>
      <c r="H17" s="32">
        <v>10414</v>
      </c>
      <c r="I17" s="16">
        <v>22796923</v>
      </c>
      <c r="J17" s="41">
        <f t="shared" si="2"/>
        <v>20.622381134025719</v>
      </c>
      <c r="K17" s="16">
        <f t="shared" si="3"/>
        <v>2189.0650086422124</v>
      </c>
      <c r="L17" s="11">
        <v>110544572.19</v>
      </c>
      <c r="M17" s="14">
        <v>10614.99</v>
      </c>
      <c r="N17" s="51">
        <v>10425</v>
      </c>
      <c r="O17" s="75">
        <v>41391410</v>
      </c>
      <c r="P17" s="76">
        <f t="shared" si="4"/>
        <v>32.87728951011897</v>
      </c>
      <c r="Q17" s="75">
        <f t="shared" si="5"/>
        <v>3970.3990407673859</v>
      </c>
      <c r="R17" s="77">
        <v>125896661.84999999</v>
      </c>
      <c r="S17" s="56">
        <v>12076.42</v>
      </c>
      <c r="T17" s="32">
        <v>10586</v>
      </c>
      <c r="U17" s="16">
        <v>54819706</v>
      </c>
      <c r="V17" s="43">
        <f t="shared" si="6"/>
        <v>39.856953110885755</v>
      </c>
      <c r="W17" s="16">
        <f t="shared" si="7"/>
        <v>5178.5099187606274</v>
      </c>
      <c r="X17" s="11">
        <v>137541135.78999999</v>
      </c>
      <c r="Y17" s="14">
        <v>12992.73</v>
      </c>
      <c r="Z17" s="51">
        <v>10615</v>
      </c>
      <c r="AA17" s="75">
        <v>58508062</v>
      </c>
      <c r="AB17" s="76">
        <f t="shared" si="8"/>
        <v>40.618435660314233</v>
      </c>
      <c r="AC17" s="75">
        <f t="shared" si="9"/>
        <v>5511.8287329251061</v>
      </c>
      <c r="AD17" s="77">
        <v>144043119.94999999</v>
      </c>
      <c r="AE17" s="56">
        <v>13569.78</v>
      </c>
      <c r="AF17" s="32">
        <v>10633</v>
      </c>
      <c r="AG17" s="16">
        <v>53215962</v>
      </c>
      <c r="AH17" s="43">
        <f t="shared" si="10"/>
        <v>35.158823164526474</v>
      </c>
      <c r="AI17" s="16">
        <f t="shared" si="11"/>
        <v>5004.7928148217816</v>
      </c>
      <c r="AJ17" s="19">
        <v>151358769.18000001</v>
      </c>
      <c r="AK17" s="14">
        <v>14234.81</v>
      </c>
      <c r="AL17" s="90">
        <f t="shared" si="12"/>
        <v>3009.840050410508</v>
      </c>
      <c r="AM17" s="91">
        <f t="shared" si="13"/>
        <v>150.87274767123299</v>
      </c>
      <c r="AN17" s="92">
        <f>AK17-G17</f>
        <v>4079.4699999999993</v>
      </c>
      <c r="AO17" s="93">
        <f>(AN17/G17)*100</f>
        <v>40.170688524461021</v>
      </c>
    </row>
    <row r="18" spans="1:41" x14ac:dyDescent="0.3">
      <c r="A18" s="3" t="s">
        <v>17</v>
      </c>
      <c r="B18" s="51">
        <v>3918</v>
      </c>
      <c r="C18" s="52">
        <v>56070614</v>
      </c>
      <c r="D18" s="53">
        <f t="shared" si="0"/>
        <v>82.774809862822579</v>
      </c>
      <c r="E18" s="54">
        <f t="shared" si="1"/>
        <v>14311.029606942317</v>
      </c>
      <c r="F18" s="55">
        <v>67738740.920000002</v>
      </c>
      <c r="G18" s="56">
        <v>17289.11</v>
      </c>
      <c r="H18" s="32">
        <v>4045</v>
      </c>
      <c r="I18" s="16">
        <v>59876789</v>
      </c>
      <c r="J18" s="41">
        <f t="shared" si="2"/>
        <v>77.691602407978664</v>
      </c>
      <c r="K18" s="16">
        <f t="shared" si="3"/>
        <v>14802.667243510507</v>
      </c>
      <c r="L18" s="11">
        <v>77069833.989999995</v>
      </c>
      <c r="M18" s="14">
        <v>19053.11</v>
      </c>
      <c r="N18" s="51">
        <v>3999</v>
      </c>
      <c r="O18" s="75">
        <v>90801009</v>
      </c>
      <c r="P18" s="76">
        <f t="shared" si="4"/>
        <v>95.455656024513218</v>
      </c>
      <c r="Q18" s="75">
        <f t="shared" si="5"/>
        <v>22705.928732183045</v>
      </c>
      <c r="R18" s="77">
        <v>95123759.849999994</v>
      </c>
      <c r="S18" s="56">
        <v>23786.89</v>
      </c>
      <c r="T18" s="32">
        <v>3897</v>
      </c>
      <c r="U18" s="16">
        <v>130259566</v>
      </c>
      <c r="V18" s="43">
        <f t="shared" si="6"/>
        <v>120.32896957263918</v>
      </c>
      <c r="W18" s="16">
        <f t="shared" si="7"/>
        <v>33425.60071850141</v>
      </c>
      <c r="X18" s="11">
        <v>108252872.48999999</v>
      </c>
      <c r="Y18" s="14">
        <v>27778.52</v>
      </c>
      <c r="Z18" s="51">
        <v>3771</v>
      </c>
      <c r="AA18" s="75">
        <v>174633478</v>
      </c>
      <c r="AB18" s="76">
        <f t="shared" si="8"/>
        <v>152.32687886514157</v>
      </c>
      <c r="AC18" s="75">
        <f t="shared" si="9"/>
        <v>46309.59374171307</v>
      </c>
      <c r="AD18" s="77">
        <v>114643902.18000001</v>
      </c>
      <c r="AE18" s="56">
        <v>30401.46</v>
      </c>
      <c r="AF18" s="32">
        <v>3721</v>
      </c>
      <c r="AG18" s="16">
        <v>216097695</v>
      </c>
      <c r="AH18" s="43">
        <f t="shared" si="10"/>
        <v>182.7330391133608</v>
      </c>
      <c r="AI18" s="16">
        <f t="shared" si="11"/>
        <v>58075.16662187584</v>
      </c>
      <c r="AJ18" s="19">
        <v>118258688.22</v>
      </c>
      <c r="AK18" s="14">
        <v>31781.42</v>
      </c>
      <c r="AL18" s="90">
        <f t="shared" si="12"/>
        <v>43764.137014933527</v>
      </c>
      <c r="AM18" s="91">
        <f t="shared" si="13"/>
        <v>305.80704685079706</v>
      </c>
      <c r="AN18" s="92">
        <f>AK18-G18</f>
        <v>14492.309999999998</v>
      </c>
      <c r="AO18" s="93">
        <f>(AN18/G18)*100</f>
        <v>83.823343133336508</v>
      </c>
    </row>
    <row r="19" spans="1:41" x14ac:dyDescent="0.3">
      <c r="A19" s="3" t="s">
        <v>18</v>
      </c>
      <c r="B19" s="51">
        <v>3343</v>
      </c>
      <c r="C19" s="52">
        <v>10214642</v>
      </c>
      <c r="D19" s="53">
        <f t="shared" si="0"/>
        <v>30.655736018071462</v>
      </c>
      <c r="E19" s="54">
        <f t="shared" si="1"/>
        <v>3055.5315584804066</v>
      </c>
      <c r="F19" s="55">
        <v>33320491.780000001</v>
      </c>
      <c r="G19" s="56">
        <v>9967.24</v>
      </c>
      <c r="H19" s="32">
        <v>3382</v>
      </c>
      <c r="I19" s="16">
        <v>10925070</v>
      </c>
      <c r="J19" s="41">
        <f t="shared" si="2"/>
        <v>31.865516293567691</v>
      </c>
      <c r="K19" s="16">
        <f t="shared" si="3"/>
        <v>3230.3577764636311</v>
      </c>
      <c r="L19" s="11">
        <v>34284930.140000001</v>
      </c>
      <c r="M19" s="14">
        <v>10137.469999999999</v>
      </c>
      <c r="N19" s="51">
        <v>3286</v>
      </c>
      <c r="O19" s="75">
        <v>14692348</v>
      </c>
      <c r="P19" s="76">
        <f t="shared" si="4"/>
        <v>38.642367839095449</v>
      </c>
      <c r="Q19" s="75">
        <f t="shared" si="5"/>
        <v>4471.1953743152771</v>
      </c>
      <c r="R19" s="77">
        <v>38021345.020000003</v>
      </c>
      <c r="S19" s="56">
        <v>11570.7</v>
      </c>
      <c r="T19" s="32">
        <v>3397</v>
      </c>
      <c r="U19" s="16">
        <v>19408366</v>
      </c>
      <c r="V19" s="43">
        <f t="shared" si="6"/>
        <v>43.640159745183077</v>
      </c>
      <c r="W19" s="16">
        <f t="shared" si="7"/>
        <v>5713.3841624963206</v>
      </c>
      <c r="X19" s="11">
        <v>44473636.469999999</v>
      </c>
      <c r="Y19" s="14">
        <v>13092.03</v>
      </c>
      <c r="Z19" s="51">
        <v>3407</v>
      </c>
      <c r="AA19" s="75">
        <v>21439277</v>
      </c>
      <c r="AB19" s="76">
        <f t="shared" si="8"/>
        <v>48.405815206729947</v>
      </c>
      <c r="AC19" s="75">
        <f t="shared" si="9"/>
        <v>6292.7141179923683</v>
      </c>
      <c r="AD19" s="77">
        <v>44290705.380000003</v>
      </c>
      <c r="AE19" s="56">
        <v>12999.9</v>
      </c>
      <c r="AF19" s="32">
        <v>3364</v>
      </c>
      <c r="AG19" s="16">
        <v>20855975</v>
      </c>
      <c r="AH19" s="43">
        <f t="shared" si="10"/>
        <v>45.338000304914068</v>
      </c>
      <c r="AI19" s="16">
        <f t="shared" si="11"/>
        <v>6199.754756242568</v>
      </c>
      <c r="AJ19" s="19">
        <v>46001091.490000002</v>
      </c>
      <c r="AK19" s="14">
        <v>13674.53</v>
      </c>
      <c r="AL19" s="90">
        <f t="shared" si="12"/>
        <v>3144.2231977621614</v>
      </c>
      <c r="AM19" s="91">
        <f t="shared" si="13"/>
        <v>102.90265826368565</v>
      </c>
      <c r="AN19" s="92">
        <f>AK19-G19</f>
        <v>3707.2900000000009</v>
      </c>
      <c r="AO19" s="93">
        <f>(AN19/G19)*100</f>
        <v>37.1947500010033</v>
      </c>
    </row>
    <row r="20" spans="1:41" x14ac:dyDescent="0.3">
      <c r="A20" s="3" t="s">
        <v>19</v>
      </c>
      <c r="B20" s="51">
        <v>527</v>
      </c>
      <c r="C20" s="52">
        <v>3034663</v>
      </c>
      <c r="D20" s="53">
        <f t="shared" si="0"/>
        <v>40.685344272541627</v>
      </c>
      <c r="E20" s="54">
        <f t="shared" si="1"/>
        <v>5758.3738140417454</v>
      </c>
      <c r="F20" s="55">
        <v>7458860.3200000003</v>
      </c>
      <c r="G20" s="56">
        <v>14153.44</v>
      </c>
      <c r="H20" s="32">
        <v>512</v>
      </c>
      <c r="I20" s="16">
        <v>3491365</v>
      </c>
      <c r="J20" s="41">
        <f t="shared" si="2"/>
        <v>47.530848413892045</v>
      </c>
      <c r="K20" s="16">
        <f t="shared" si="3"/>
        <v>6819.072265625</v>
      </c>
      <c r="L20" s="11">
        <v>7345471.6600000001</v>
      </c>
      <c r="M20" s="14">
        <v>14346.62</v>
      </c>
      <c r="N20" s="51">
        <v>472</v>
      </c>
      <c r="O20" s="75">
        <v>2839107</v>
      </c>
      <c r="P20" s="76">
        <f t="shared" si="4"/>
        <v>32.477234579685522</v>
      </c>
      <c r="Q20" s="75">
        <f t="shared" si="5"/>
        <v>6015.0572033898306</v>
      </c>
      <c r="R20" s="77">
        <v>8741837.2799999993</v>
      </c>
      <c r="S20" s="56">
        <v>18520.84</v>
      </c>
      <c r="T20" s="32">
        <v>448</v>
      </c>
      <c r="U20" s="16">
        <v>3372662</v>
      </c>
      <c r="V20" s="43">
        <f t="shared" si="6"/>
        <v>36.979721881223185</v>
      </c>
      <c r="W20" s="16">
        <f t="shared" si="7"/>
        <v>7528.2633928571431</v>
      </c>
      <c r="X20" s="11">
        <v>9120301.1500000004</v>
      </c>
      <c r="Y20" s="14">
        <v>20357.810000000001</v>
      </c>
      <c r="Z20" s="51">
        <v>449</v>
      </c>
      <c r="AA20" s="75">
        <v>3588267</v>
      </c>
      <c r="AB20" s="76">
        <f t="shared" si="8"/>
        <v>40.864016634143461</v>
      </c>
      <c r="AC20" s="75">
        <f t="shared" si="9"/>
        <v>7991.6859688195991</v>
      </c>
      <c r="AD20" s="77">
        <v>8780994.3699999992</v>
      </c>
      <c r="AE20" s="56">
        <v>19556.78</v>
      </c>
      <c r="AF20" s="32">
        <v>417</v>
      </c>
      <c r="AG20" s="16">
        <v>3132874</v>
      </c>
      <c r="AH20" s="43">
        <f t="shared" si="10"/>
        <v>32.825665587201932</v>
      </c>
      <c r="AI20" s="16">
        <f t="shared" si="11"/>
        <v>7512.887290167866</v>
      </c>
      <c r="AJ20" s="19">
        <v>9543977.0800000001</v>
      </c>
      <c r="AK20" s="14">
        <v>22887.24</v>
      </c>
      <c r="AL20" s="90">
        <f t="shared" si="12"/>
        <v>1754.5134761261206</v>
      </c>
      <c r="AM20" s="91">
        <f t="shared" si="13"/>
        <v>30.468905506755302</v>
      </c>
      <c r="AN20" s="92">
        <f>AK20-G20</f>
        <v>8733.8000000000011</v>
      </c>
      <c r="AO20" s="93">
        <f>(AN20/G20)*100</f>
        <v>61.707966402514167</v>
      </c>
    </row>
    <row r="21" spans="1:41" x14ac:dyDescent="0.3">
      <c r="A21" s="3" t="s">
        <v>20</v>
      </c>
      <c r="B21" s="51">
        <v>9106</v>
      </c>
      <c r="C21" s="52">
        <v>27979000</v>
      </c>
      <c r="D21" s="53">
        <f t="shared" si="0"/>
        <v>33.210231184160691</v>
      </c>
      <c r="E21" s="54">
        <f t="shared" si="1"/>
        <v>3072.5895014276302</v>
      </c>
      <c r="F21" s="55">
        <v>84248133.790000007</v>
      </c>
      <c r="G21" s="56">
        <v>9251.93</v>
      </c>
      <c r="H21" s="32">
        <v>9036</v>
      </c>
      <c r="I21" s="16">
        <v>36435470</v>
      </c>
      <c r="J21" s="41">
        <f t="shared" si="2"/>
        <v>38.028814210401521</v>
      </c>
      <c r="K21" s="16">
        <f t="shared" si="3"/>
        <v>4032.2565294378041</v>
      </c>
      <c r="L21" s="11">
        <v>95810165.939999998</v>
      </c>
      <c r="M21" s="14">
        <v>10603.16</v>
      </c>
      <c r="N21" s="51">
        <v>8930</v>
      </c>
      <c r="O21" s="75">
        <v>49692963</v>
      </c>
      <c r="P21" s="76">
        <f t="shared" si="4"/>
        <v>47.658091462128418</v>
      </c>
      <c r="Q21" s="75">
        <f t="shared" si="5"/>
        <v>5564.7215005599101</v>
      </c>
      <c r="R21" s="77">
        <v>104269729.39</v>
      </c>
      <c r="S21" s="56">
        <v>11676.34</v>
      </c>
      <c r="T21" s="32">
        <v>9101</v>
      </c>
      <c r="U21" s="16">
        <v>56687990</v>
      </c>
      <c r="V21" s="43">
        <f t="shared" si="6"/>
        <v>54.912569924294438</v>
      </c>
      <c r="W21" s="16">
        <f t="shared" si="7"/>
        <v>6228.764970882321</v>
      </c>
      <c r="X21" s="11">
        <v>103233176.08</v>
      </c>
      <c r="Y21" s="14">
        <v>11343.06</v>
      </c>
      <c r="Z21" s="51">
        <v>9341</v>
      </c>
      <c r="AA21" s="75">
        <v>67873729</v>
      </c>
      <c r="AB21" s="76">
        <f t="shared" si="8"/>
        <v>58.693838456259151</v>
      </c>
      <c r="AC21" s="75">
        <f t="shared" si="9"/>
        <v>7266.2165721014881</v>
      </c>
      <c r="AD21" s="77">
        <v>115640296.81</v>
      </c>
      <c r="AE21" s="56">
        <v>12379.87</v>
      </c>
      <c r="AF21" s="32">
        <v>9466</v>
      </c>
      <c r="AG21" s="16">
        <v>72912661</v>
      </c>
      <c r="AH21" s="43">
        <f t="shared" si="10"/>
        <v>58.067448992729062</v>
      </c>
      <c r="AI21" s="16">
        <f t="shared" si="11"/>
        <v>7702.5840904289034</v>
      </c>
      <c r="AJ21" s="19">
        <v>125565462.69</v>
      </c>
      <c r="AK21" s="14">
        <v>13264.9</v>
      </c>
      <c r="AL21" s="90">
        <f t="shared" si="12"/>
        <v>4629.9945890012732</v>
      </c>
      <c r="AM21" s="91">
        <f t="shared" si="13"/>
        <v>150.68705360250755</v>
      </c>
      <c r="AN21" s="92">
        <f>AK21-G21</f>
        <v>4012.9699999999993</v>
      </c>
      <c r="AO21" s="93">
        <f>(AN21/G21)*100</f>
        <v>43.374409447542291</v>
      </c>
    </row>
    <row r="22" spans="1:41" x14ac:dyDescent="0.3">
      <c r="A22" s="3" t="s">
        <v>21</v>
      </c>
      <c r="B22" s="51">
        <v>2129</v>
      </c>
      <c r="C22" s="52">
        <v>6290804</v>
      </c>
      <c r="D22" s="53">
        <f t="shared" si="0"/>
        <v>29.855515740569828</v>
      </c>
      <c r="E22" s="54">
        <f t="shared" si="1"/>
        <v>2954.8163457022074</v>
      </c>
      <c r="F22" s="55">
        <v>21070826.760000002</v>
      </c>
      <c r="G22" s="56">
        <v>9897.0499999999993</v>
      </c>
      <c r="H22" s="32">
        <v>2104</v>
      </c>
      <c r="I22" s="16">
        <v>6268316</v>
      </c>
      <c r="J22" s="41">
        <f t="shared" si="2"/>
        <v>28.243479498470435</v>
      </c>
      <c r="K22" s="16">
        <f t="shared" si="3"/>
        <v>2979.2376425855514</v>
      </c>
      <c r="L22" s="11">
        <v>22193851.859999999</v>
      </c>
      <c r="M22" s="14">
        <v>10548.41</v>
      </c>
      <c r="N22" s="51">
        <v>2123</v>
      </c>
      <c r="O22" s="75">
        <v>8079074</v>
      </c>
      <c r="P22" s="76">
        <f t="shared" si="4"/>
        <v>34.844749119834724</v>
      </c>
      <c r="Q22" s="75">
        <f t="shared" si="5"/>
        <v>3805.4988224211024</v>
      </c>
      <c r="R22" s="77">
        <v>23185915.25</v>
      </c>
      <c r="S22" s="56">
        <v>10921.3</v>
      </c>
      <c r="T22" s="32">
        <v>2084</v>
      </c>
      <c r="U22" s="16">
        <v>10513868</v>
      </c>
      <c r="V22" s="43">
        <f t="shared" si="6"/>
        <v>38.026200480167859</v>
      </c>
      <c r="W22" s="16">
        <f t="shared" si="7"/>
        <v>5045.0422264875242</v>
      </c>
      <c r="X22" s="11">
        <v>27649010.07</v>
      </c>
      <c r="Y22" s="14">
        <v>13267.28</v>
      </c>
      <c r="Z22" s="51">
        <v>2108</v>
      </c>
      <c r="AA22" s="75">
        <v>12100242</v>
      </c>
      <c r="AB22" s="76">
        <f t="shared" si="8"/>
        <v>41.349585958097592</v>
      </c>
      <c r="AC22" s="75">
        <f t="shared" si="9"/>
        <v>5740.1527514231502</v>
      </c>
      <c r="AD22" s="77">
        <v>29263272.460000001</v>
      </c>
      <c r="AE22" s="56">
        <v>13882</v>
      </c>
      <c r="AF22" s="32">
        <v>2045</v>
      </c>
      <c r="AG22" s="16">
        <v>11024306</v>
      </c>
      <c r="AH22" s="43">
        <f t="shared" si="10"/>
        <v>36.043247902233553</v>
      </c>
      <c r="AI22" s="16">
        <f t="shared" si="11"/>
        <v>5390.8586797066018</v>
      </c>
      <c r="AJ22" s="19">
        <v>30586327.93</v>
      </c>
      <c r="AK22" s="14">
        <v>14956.64</v>
      </c>
      <c r="AL22" s="90">
        <f t="shared" si="12"/>
        <v>2436.0423340043944</v>
      </c>
      <c r="AM22" s="91">
        <f t="shared" si="13"/>
        <v>82.443104714363315</v>
      </c>
      <c r="AN22" s="92">
        <f>AK22-G22</f>
        <v>5059.59</v>
      </c>
      <c r="AO22" s="93">
        <f>(AN22/G22)*100</f>
        <v>51.122203080715977</v>
      </c>
    </row>
    <row r="23" spans="1:41" x14ac:dyDescent="0.3">
      <c r="A23" s="3" t="s">
        <v>22</v>
      </c>
      <c r="B23" s="51">
        <v>14674</v>
      </c>
      <c r="C23" s="52">
        <v>17710646</v>
      </c>
      <c r="D23" s="53">
        <f t="shared" si="0"/>
        <v>12.647581694371649</v>
      </c>
      <c r="E23" s="54">
        <f t="shared" si="1"/>
        <v>1206.9405751669619</v>
      </c>
      <c r="F23" s="55">
        <v>140031876.66999999</v>
      </c>
      <c r="G23" s="56">
        <v>9542.85</v>
      </c>
      <c r="H23" s="32">
        <v>14559</v>
      </c>
      <c r="I23" s="16">
        <v>22055220</v>
      </c>
      <c r="J23" s="41">
        <f t="shared" si="2"/>
        <v>14.535969344068638</v>
      </c>
      <c r="K23" s="16">
        <f t="shared" si="3"/>
        <v>1514.8856377498455</v>
      </c>
      <c r="L23" s="11">
        <v>151728580.86000001</v>
      </c>
      <c r="M23" s="14">
        <v>10421.64</v>
      </c>
      <c r="N23" s="51">
        <v>14582</v>
      </c>
      <c r="O23" s="75">
        <v>29741606</v>
      </c>
      <c r="P23" s="76">
        <f t="shared" si="4"/>
        <v>18.158911935282603</v>
      </c>
      <c r="Q23" s="75">
        <f t="shared" si="5"/>
        <v>2039.6108901385269</v>
      </c>
      <c r="R23" s="77">
        <v>163785176.69999999</v>
      </c>
      <c r="S23" s="56">
        <v>11232.02</v>
      </c>
      <c r="T23" s="32">
        <v>14894</v>
      </c>
      <c r="U23" s="16">
        <v>27253066</v>
      </c>
      <c r="V23" s="43">
        <f t="shared" si="6"/>
        <v>14.704842699456558</v>
      </c>
      <c r="W23" s="16">
        <f t="shared" si="7"/>
        <v>1829.8016651000403</v>
      </c>
      <c r="X23" s="11">
        <v>185333951.25</v>
      </c>
      <c r="Y23" s="14">
        <v>12443.53</v>
      </c>
      <c r="Z23" s="51">
        <v>15574</v>
      </c>
      <c r="AA23" s="75">
        <v>30479730</v>
      </c>
      <c r="AB23" s="76">
        <f t="shared" si="8"/>
        <v>15.356442239602019</v>
      </c>
      <c r="AC23" s="75">
        <f t="shared" si="9"/>
        <v>1957.0906639270579</v>
      </c>
      <c r="AD23" s="77">
        <v>198481715.52000001</v>
      </c>
      <c r="AE23" s="56">
        <v>12744.42</v>
      </c>
      <c r="AF23" s="32">
        <v>15859</v>
      </c>
      <c r="AG23" s="16">
        <v>30958500</v>
      </c>
      <c r="AH23" s="43">
        <f t="shared" si="10"/>
        <v>14.448118748882885</v>
      </c>
      <c r="AI23" s="16">
        <f t="shared" si="11"/>
        <v>1952.1092124345798</v>
      </c>
      <c r="AJ23" s="19">
        <v>214273571.09999999</v>
      </c>
      <c r="AK23" s="14">
        <v>13511.16</v>
      </c>
      <c r="AL23" s="90">
        <f t="shared" si="12"/>
        <v>745.1686372676179</v>
      </c>
      <c r="AM23" s="91">
        <f t="shared" si="13"/>
        <v>61.740292156847495</v>
      </c>
      <c r="AN23" s="92">
        <f>AK23-G23</f>
        <v>3968.3099999999995</v>
      </c>
      <c r="AO23" s="93">
        <f>(AN23/G23)*100</f>
        <v>41.584117952184094</v>
      </c>
    </row>
    <row r="24" spans="1:41" x14ac:dyDescent="0.3">
      <c r="A24" s="3" t="s">
        <v>23</v>
      </c>
      <c r="B24" s="51">
        <v>10458</v>
      </c>
      <c r="C24" s="52">
        <v>17545510</v>
      </c>
      <c r="D24" s="53">
        <f t="shared" si="0"/>
        <v>15.643301194225382</v>
      </c>
      <c r="E24" s="54">
        <f t="shared" si="1"/>
        <v>1677.7117995792694</v>
      </c>
      <c r="F24" s="55">
        <v>112159893.76000001</v>
      </c>
      <c r="G24" s="56">
        <v>10724.79</v>
      </c>
      <c r="H24" s="32">
        <v>10490</v>
      </c>
      <c r="I24" s="16">
        <v>17149997</v>
      </c>
      <c r="J24" s="41">
        <f t="shared" si="2"/>
        <v>14.552233694640437</v>
      </c>
      <c r="K24" s="16">
        <f t="shared" si="3"/>
        <v>1634.8900857959961</v>
      </c>
      <c r="L24" s="11">
        <v>117851302.83</v>
      </c>
      <c r="M24" s="14">
        <v>11234.63</v>
      </c>
      <c r="N24" s="51">
        <v>10278</v>
      </c>
      <c r="O24" s="75">
        <v>18270518</v>
      </c>
      <c r="P24" s="76">
        <f t="shared" si="4"/>
        <v>14.816838449999947</v>
      </c>
      <c r="Q24" s="75">
        <f t="shared" si="5"/>
        <v>1777.6335863008367</v>
      </c>
      <c r="R24" s="77">
        <v>123309153.04000001</v>
      </c>
      <c r="S24" s="56">
        <v>11997.38</v>
      </c>
      <c r="T24" s="32">
        <v>10356</v>
      </c>
      <c r="U24" s="16">
        <v>19687073</v>
      </c>
      <c r="V24" s="43">
        <f t="shared" si="6"/>
        <v>14.417384859032925</v>
      </c>
      <c r="W24" s="16">
        <f t="shared" si="7"/>
        <v>1901.0306102742372</v>
      </c>
      <c r="X24" s="11">
        <v>136550929.25999999</v>
      </c>
      <c r="Y24" s="14">
        <v>13185.68</v>
      </c>
      <c r="Z24" s="51">
        <v>10143</v>
      </c>
      <c r="AA24" s="75">
        <v>9713190</v>
      </c>
      <c r="AB24" s="76">
        <f t="shared" si="8"/>
        <v>7.6985950892181005</v>
      </c>
      <c r="AC24" s="75">
        <f t="shared" si="9"/>
        <v>957.62496302868976</v>
      </c>
      <c r="AD24" s="77">
        <v>126168344.84</v>
      </c>
      <c r="AE24" s="56">
        <v>12438.96</v>
      </c>
      <c r="AF24" s="32">
        <v>9914</v>
      </c>
      <c r="AG24" s="16">
        <v>2446704</v>
      </c>
      <c r="AH24" s="43">
        <f t="shared" si="10"/>
        <v>1.7956485307054071</v>
      </c>
      <c r="AI24" s="16">
        <f t="shared" si="11"/>
        <v>246.79281823683681</v>
      </c>
      <c r="AJ24" s="19">
        <v>136257399.94</v>
      </c>
      <c r="AK24" s="14">
        <v>13743.94</v>
      </c>
      <c r="AL24" s="90">
        <f t="shared" si="12"/>
        <v>-1430.9189813424325</v>
      </c>
      <c r="AM24" s="91">
        <f t="shared" si="13"/>
        <v>-85.28991580683126</v>
      </c>
      <c r="AN24" s="92">
        <f>AK24-G24</f>
        <v>3019.1499999999996</v>
      </c>
      <c r="AO24" s="93">
        <f>(AN24/G24)*100</f>
        <v>28.151133961597381</v>
      </c>
    </row>
    <row r="25" spans="1:41" x14ac:dyDescent="0.3">
      <c r="A25" s="3" t="s">
        <v>24</v>
      </c>
      <c r="B25" s="51">
        <v>1634</v>
      </c>
      <c r="C25" s="52">
        <v>4392550</v>
      </c>
      <c r="D25" s="53">
        <f t="shared" si="0"/>
        <v>25.241230147186787</v>
      </c>
      <c r="E25" s="54">
        <f t="shared" si="1"/>
        <v>2688.2190942472462</v>
      </c>
      <c r="F25" s="55">
        <v>17402281.800000001</v>
      </c>
      <c r="G25" s="56">
        <v>10650.11</v>
      </c>
      <c r="H25" s="32">
        <v>1598</v>
      </c>
      <c r="I25" s="16">
        <v>4962506</v>
      </c>
      <c r="J25" s="41">
        <f t="shared" si="2"/>
        <v>27.289738191416536</v>
      </c>
      <c r="K25" s="16">
        <f t="shared" si="3"/>
        <v>3105.448060075094</v>
      </c>
      <c r="L25" s="11">
        <v>18184513.039999999</v>
      </c>
      <c r="M25" s="14">
        <v>11379.54</v>
      </c>
      <c r="N25" s="51">
        <v>1589</v>
      </c>
      <c r="O25" s="75">
        <v>4882207</v>
      </c>
      <c r="P25" s="76">
        <f t="shared" si="4"/>
        <v>22.339591783434514</v>
      </c>
      <c r="Q25" s="75">
        <f t="shared" si="5"/>
        <v>3072.5028319697922</v>
      </c>
      <c r="R25" s="77">
        <v>21854504.09</v>
      </c>
      <c r="S25" s="56">
        <v>13753.61</v>
      </c>
      <c r="T25" s="32">
        <v>1590</v>
      </c>
      <c r="U25" s="16">
        <v>6638222</v>
      </c>
      <c r="V25" s="43">
        <f t="shared" si="6"/>
        <v>29.977413045625749</v>
      </c>
      <c r="W25" s="16">
        <f t="shared" si="7"/>
        <v>4174.9823899371067</v>
      </c>
      <c r="X25" s="11">
        <v>22144078.91</v>
      </c>
      <c r="Y25" s="14">
        <v>13927.1</v>
      </c>
      <c r="Z25" s="51">
        <v>1610</v>
      </c>
      <c r="AA25" s="75">
        <v>5008258</v>
      </c>
      <c r="AB25" s="76">
        <f t="shared" si="8"/>
        <v>20.679323842763321</v>
      </c>
      <c r="AC25" s="75">
        <f t="shared" si="9"/>
        <v>3110.7192546583851</v>
      </c>
      <c r="AD25" s="77">
        <v>24218673.870000001</v>
      </c>
      <c r="AE25" s="56">
        <v>15042.65</v>
      </c>
      <c r="AF25" s="32">
        <v>1589</v>
      </c>
      <c r="AG25" s="16">
        <v>5259044</v>
      </c>
      <c r="AH25" s="43">
        <f t="shared" si="10"/>
        <v>20.445731457892315</v>
      </c>
      <c r="AI25" s="16">
        <f t="shared" si="11"/>
        <v>3309.6563876651981</v>
      </c>
      <c r="AJ25" s="19">
        <v>25721965.539999999</v>
      </c>
      <c r="AK25" s="14">
        <v>16187.52</v>
      </c>
      <c r="AL25" s="90">
        <f t="shared" si="12"/>
        <v>621.43729341795188</v>
      </c>
      <c r="AM25" s="91">
        <f t="shared" si="13"/>
        <v>23.117062695812987</v>
      </c>
      <c r="AN25" s="92">
        <f>AK25-G25</f>
        <v>5537.41</v>
      </c>
      <c r="AO25" s="93">
        <f>(AN25/G25)*100</f>
        <v>51.993923067461267</v>
      </c>
    </row>
    <row r="26" spans="1:41" x14ac:dyDescent="0.3">
      <c r="A26" s="21" t="s">
        <v>25</v>
      </c>
      <c r="B26" s="51">
        <v>36170</v>
      </c>
      <c r="C26" s="52">
        <v>72207607</v>
      </c>
      <c r="D26" s="53">
        <f t="shared" si="0"/>
        <v>15.91127910869827</v>
      </c>
      <c r="E26" s="54">
        <f t="shared" si="1"/>
        <v>1996.3397014100083</v>
      </c>
      <c r="F26" s="55">
        <v>453813967.48000002</v>
      </c>
      <c r="G26" s="56">
        <v>12546.7</v>
      </c>
      <c r="H26" s="32">
        <v>36073</v>
      </c>
      <c r="I26" s="16">
        <v>91230818</v>
      </c>
      <c r="J26" s="41">
        <f t="shared" si="2"/>
        <v>19.204018559296411</v>
      </c>
      <c r="K26" s="16">
        <f t="shared" si="3"/>
        <v>2529.0610151636956</v>
      </c>
      <c r="L26" s="11">
        <v>475061080.14999998</v>
      </c>
      <c r="M26" s="14">
        <v>13169.44</v>
      </c>
      <c r="N26" s="51">
        <v>35180</v>
      </c>
      <c r="O26" s="75">
        <v>136931019</v>
      </c>
      <c r="P26" s="76">
        <f t="shared" si="4"/>
        <v>27.191431306723285</v>
      </c>
      <c r="Q26" s="75">
        <f t="shared" si="5"/>
        <v>3892.2972996020467</v>
      </c>
      <c r="R26" s="77">
        <v>503581504.98000002</v>
      </c>
      <c r="S26" s="56">
        <v>14314.43</v>
      </c>
      <c r="T26" s="32">
        <v>34641</v>
      </c>
      <c r="U26" s="16">
        <v>164502760</v>
      </c>
      <c r="V26" s="43">
        <f t="shared" si="6"/>
        <v>28.533447104471477</v>
      </c>
      <c r="W26" s="16">
        <f t="shared" si="7"/>
        <v>4748.7878525446722</v>
      </c>
      <c r="X26" s="11">
        <v>576526065.70000005</v>
      </c>
      <c r="Y26" s="14">
        <v>16642.88</v>
      </c>
      <c r="Z26" s="51">
        <v>35160</v>
      </c>
      <c r="AA26" s="75">
        <v>191572595</v>
      </c>
      <c r="AB26" s="76">
        <f t="shared" si="8"/>
        <v>32.296501158044535</v>
      </c>
      <c r="AC26" s="75">
        <f t="shared" si="9"/>
        <v>5448.5948521046648</v>
      </c>
      <c r="AD26" s="77">
        <v>593168263.22000003</v>
      </c>
      <c r="AE26" s="56">
        <v>16870.54</v>
      </c>
      <c r="AF26" s="32">
        <v>34648</v>
      </c>
      <c r="AG26" s="16">
        <v>234075793</v>
      </c>
      <c r="AH26" s="43">
        <f t="shared" si="10"/>
        <v>34.280640749576754</v>
      </c>
      <c r="AI26" s="16">
        <f t="shared" si="11"/>
        <v>6755.8240879704454</v>
      </c>
      <c r="AJ26" s="19">
        <v>682822105.65999997</v>
      </c>
      <c r="AK26" s="14">
        <v>19707.400000000001</v>
      </c>
      <c r="AL26" s="90">
        <f t="shared" si="12"/>
        <v>4759.4843865604371</v>
      </c>
      <c r="AM26" s="91">
        <f t="shared" si="13"/>
        <v>238.41054622110801</v>
      </c>
      <c r="AN26" s="92">
        <f>AK26-G26</f>
        <v>7160.7000000000007</v>
      </c>
      <c r="AO26" s="93">
        <f>(AN26/G26)*100</f>
        <v>57.072377597296494</v>
      </c>
    </row>
    <row r="27" spans="1:41" x14ac:dyDescent="0.3">
      <c r="A27" s="3" t="s">
        <v>26</v>
      </c>
      <c r="B27" s="51">
        <v>884</v>
      </c>
      <c r="C27" s="52">
        <v>111811</v>
      </c>
      <c r="D27" s="53">
        <f t="shared" si="0"/>
        <v>1.2068942784585672</v>
      </c>
      <c r="E27" s="54">
        <f t="shared" si="1"/>
        <v>126.48303167420815</v>
      </c>
      <c r="F27" s="55">
        <v>9264357.4499999993</v>
      </c>
      <c r="G27" s="56">
        <v>10480.049999999999</v>
      </c>
      <c r="H27" s="32">
        <v>904</v>
      </c>
      <c r="I27" s="16">
        <v>839534</v>
      </c>
      <c r="J27" s="41">
        <f t="shared" si="2"/>
        <v>7.599461230429311</v>
      </c>
      <c r="K27" s="16">
        <f t="shared" si="3"/>
        <v>928.68805309734512</v>
      </c>
      <c r="L27" s="11">
        <v>11047283.15</v>
      </c>
      <c r="M27" s="14">
        <v>12220.44</v>
      </c>
      <c r="N27" s="51">
        <v>878</v>
      </c>
      <c r="O27" s="75">
        <v>2901430</v>
      </c>
      <c r="P27" s="76">
        <f t="shared" si="4"/>
        <v>24.369434672992544</v>
      </c>
      <c r="Q27" s="75">
        <f t="shared" si="5"/>
        <v>3304.5899772209568</v>
      </c>
      <c r="R27" s="77">
        <v>11906020.960000001</v>
      </c>
      <c r="S27" s="56">
        <v>13560.39</v>
      </c>
      <c r="T27" s="32">
        <v>951</v>
      </c>
      <c r="U27" s="16">
        <v>5133522</v>
      </c>
      <c r="V27" s="43">
        <f t="shared" si="6"/>
        <v>37.776560297068563</v>
      </c>
      <c r="W27" s="16">
        <f t="shared" si="7"/>
        <v>5398.0252365930601</v>
      </c>
      <c r="X27" s="11">
        <v>13589172.65</v>
      </c>
      <c r="Y27" s="14">
        <v>14289.34</v>
      </c>
      <c r="Z27" s="51">
        <v>951</v>
      </c>
      <c r="AA27" s="75">
        <v>6463378</v>
      </c>
      <c r="AB27" s="76">
        <f t="shared" si="8"/>
        <v>49.365973054079163</v>
      </c>
      <c r="AC27" s="75">
        <f t="shared" si="9"/>
        <v>6796.4016824395376</v>
      </c>
      <c r="AD27" s="77">
        <v>13092779.5</v>
      </c>
      <c r="AE27" s="56">
        <v>13767.38</v>
      </c>
      <c r="AF27" s="32">
        <v>943</v>
      </c>
      <c r="AG27" s="16">
        <v>4754835</v>
      </c>
      <c r="AH27" s="43">
        <f t="shared" si="10"/>
        <v>27.84142382546338</v>
      </c>
      <c r="AI27" s="16">
        <f t="shared" si="11"/>
        <v>5042.2428419936377</v>
      </c>
      <c r="AJ27" s="19">
        <v>17078275.27</v>
      </c>
      <c r="AK27" s="14">
        <v>18110.59</v>
      </c>
      <c r="AL27" s="90">
        <f t="shared" si="12"/>
        <v>4915.7598103194296</v>
      </c>
      <c r="AM27" s="91">
        <f t="shared" si="13"/>
        <v>3886.4974576046861</v>
      </c>
      <c r="AN27" s="92">
        <f>AK27-G27</f>
        <v>7630.5400000000009</v>
      </c>
      <c r="AO27" s="93">
        <f>(AN27/G27)*100</f>
        <v>72.81014880654196</v>
      </c>
    </row>
    <row r="28" spans="1:41" x14ac:dyDescent="0.3">
      <c r="A28" s="3" t="s">
        <v>27</v>
      </c>
      <c r="B28" s="51">
        <v>2633</v>
      </c>
      <c r="C28" s="52">
        <v>4592289</v>
      </c>
      <c r="D28" s="53">
        <f t="shared" si="0"/>
        <v>16.160316170651821</v>
      </c>
      <c r="E28" s="54">
        <f t="shared" si="1"/>
        <v>1744.1279908849222</v>
      </c>
      <c r="F28" s="55">
        <v>28417073.969999999</v>
      </c>
      <c r="G28" s="56">
        <v>10792.65</v>
      </c>
      <c r="H28" s="32">
        <v>2609</v>
      </c>
      <c r="I28" s="16">
        <v>6179384</v>
      </c>
      <c r="J28" s="41">
        <f t="shared" si="2"/>
        <v>20.240845876789106</v>
      </c>
      <c r="K28" s="16">
        <f t="shared" si="3"/>
        <v>2368.4875431199694</v>
      </c>
      <c r="L28" s="11">
        <v>30529277.469999999</v>
      </c>
      <c r="M28" s="14">
        <v>11701.52</v>
      </c>
      <c r="N28" s="51">
        <v>2524</v>
      </c>
      <c r="O28" s="75">
        <v>8501471</v>
      </c>
      <c r="P28" s="76">
        <f t="shared" si="4"/>
        <v>27.861397686610527</v>
      </c>
      <c r="Q28" s="75">
        <f t="shared" si="5"/>
        <v>3368.2531695721077</v>
      </c>
      <c r="R28" s="77">
        <v>30513440.48</v>
      </c>
      <c r="S28" s="56">
        <v>12089.32</v>
      </c>
      <c r="T28" s="32">
        <v>2381</v>
      </c>
      <c r="U28" s="16">
        <v>11292080</v>
      </c>
      <c r="V28" s="43">
        <f t="shared" si="6"/>
        <v>32.274163691876296</v>
      </c>
      <c r="W28" s="16">
        <f t="shared" si="7"/>
        <v>4742.5787484250313</v>
      </c>
      <c r="X28" s="11">
        <v>34987986.390000001</v>
      </c>
      <c r="Y28" s="14">
        <v>14694.66</v>
      </c>
      <c r="Z28" s="51">
        <v>2463</v>
      </c>
      <c r="AA28" s="75">
        <v>7868469</v>
      </c>
      <c r="AB28" s="76">
        <f t="shared" si="8"/>
        <v>21.391575527862773</v>
      </c>
      <c r="AC28" s="75">
        <f t="shared" si="9"/>
        <v>3194.6686967113278</v>
      </c>
      <c r="AD28" s="77">
        <v>36783026.990000002</v>
      </c>
      <c r="AE28" s="56">
        <v>14934.23</v>
      </c>
      <c r="AF28" s="32">
        <v>2593</v>
      </c>
      <c r="AG28" s="16">
        <v>8403910</v>
      </c>
      <c r="AH28" s="43">
        <f t="shared" si="10"/>
        <v>22.728659520058613</v>
      </c>
      <c r="AI28" s="16">
        <f t="shared" si="11"/>
        <v>3240.9988430389512</v>
      </c>
      <c r="AJ28" s="19">
        <v>36974947.829999998</v>
      </c>
      <c r="AK28" s="14">
        <v>14259.52</v>
      </c>
      <c r="AL28" s="90">
        <f t="shared" si="12"/>
        <v>1496.8708521540291</v>
      </c>
      <c r="AM28" s="91">
        <f t="shared" si="13"/>
        <v>85.823452176497568</v>
      </c>
      <c r="AN28" s="92">
        <f>AK28-G28</f>
        <v>3466.8700000000008</v>
      </c>
      <c r="AO28" s="93">
        <f>(AN28/G28)*100</f>
        <v>32.122509300310867</v>
      </c>
    </row>
    <row r="29" spans="1:41" x14ac:dyDescent="0.3">
      <c r="A29" s="3" t="s">
        <v>28</v>
      </c>
      <c r="B29" s="51">
        <v>42903</v>
      </c>
      <c r="C29" s="52">
        <v>54831158</v>
      </c>
      <c r="D29" s="53">
        <f t="shared" si="0"/>
        <v>13.381501320323983</v>
      </c>
      <c r="E29" s="54">
        <f t="shared" si="1"/>
        <v>1278.0261986341281</v>
      </c>
      <c r="F29" s="55">
        <v>409753410.23000002</v>
      </c>
      <c r="G29" s="56">
        <v>9550.7000000000007</v>
      </c>
      <c r="H29" s="32">
        <v>43284</v>
      </c>
      <c r="I29" s="16">
        <v>62762652</v>
      </c>
      <c r="J29" s="41">
        <f t="shared" si="2"/>
        <v>14.287150389016812</v>
      </c>
      <c r="K29" s="16">
        <f t="shared" si="3"/>
        <v>1450.0196839478792</v>
      </c>
      <c r="L29" s="11">
        <v>439294402.94999999</v>
      </c>
      <c r="M29" s="14">
        <v>10149.120000000001</v>
      </c>
      <c r="N29" s="51">
        <v>42022</v>
      </c>
      <c r="O29" s="75">
        <v>77388993</v>
      </c>
      <c r="P29" s="76">
        <f t="shared" si="4"/>
        <v>16.867329851157304</v>
      </c>
      <c r="Q29" s="75">
        <f t="shared" si="5"/>
        <v>1841.6304078815858</v>
      </c>
      <c r="R29" s="77">
        <v>458809981.68000001</v>
      </c>
      <c r="S29" s="56">
        <v>10918.32</v>
      </c>
      <c r="T29" s="32">
        <v>42765</v>
      </c>
      <c r="U29" s="16">
        <v>106169247</v>
      </c>
      <c r="V29" s="43">
        <f t="shared" si="6"/>
        <v>21.292321279977145</v>
      </c>
      <c r="W29" s="16">
        <f t="shared" si="7"/>
        <v>2482.6200631357419</v>
      </c>
      <c r="X29" s="11">
        <v>498626925.66000003</v>
      </c>
      <c r="Y29" s="14">
        <v>11659.7</v>
      </c>
      <c r="Z29" s="51">
        <v>42828</v>
      </c>
      <c r="AA29" s="75">
        <v>114216735</v>
      </c>
      <c r="AB29" s="76">
        <f t="shared" si="8"/>
        <v>21.461740382639434</v>
      </c>
      <c r="AC29" s="75">
        <f t="shared" si="9"/>
        <v>2666.8706220229756</v>
      </c>
      <c r="AD29" s="77">
        <v>532187664.94999999</v>
      </c>
      <c r="AE29" s="56">
        <v>12426.16</v>
      </c>
      <c r="AF29" s="32">
        <v>42733</v>
      </c>
      <c r="AG29" s="16">
        <v>126524863</v>
      </c>
      <c r="AH29" s="43">
        <f t="shared" si="10"/>
        <v>20.761162639254778</v>
      </c>
      <c r="AI29" s="16">
        <f t="shared" si="11"/>
        <v>2960.8233215547702</v>
      </c>
      <c r="AJ29" s="19">
        <v>609430527.55999994</v>
      </c>
      <c r="AK29" s="14">
        <v>14261.36</v>
      </c>
      <c r="AL29" s="90">
        <f t="shared" si="12"/>
        <v>1682.7971229206421</v>
      </c>
      <c r="AM29" s="91">
        <f t="shared" si="13"/>
        <v>131.67156703979205</v>
      </c>
      <c r="AN29" s="92">
        <f>AK29-G29</f>
        <v>4710.66</v>
      </c>
      <c r="AO29" s="93">
        <f>(AN29/G29)*100</f>
        <v>49.322667448459271</v>
      </c>
    </row>
    <row r="30" spans="1:41" x14ac:dyDescent="0.3">
      <c r="A30" s="3" t="s">
        <v>29</v>
      </c>
      <c r="B30" s="51">
        <v>12899</v>
      </c>
      <c r="C30" s="52">
        <v>27571270</v>
      </c>
      <c r="D30" s="53">
        <f t="shared" si="0"/>
        <v>16.460918005880288</v>
      </c>
      <c r="E30" s="54">
        <f t="shared" si="1"/>
        <v>2137.473447554074</v>
      </c>
      <c r="F30" s="55">
        <v>167495336.47</v>
      </c>
      <c r="G30" s="56">
        <v>12985.13</v>
      </c>
      <c r="H30" s="32">
        <v>12675</v>
      </c>
      <c r="I30" s="16">
        <v>32438520</v>
      </c>
      <c r="J30" s="41">
        <f t="shared" si="2"/>
        <v>17.923496322733367</v>
      </c>
      <c r="K30" s="16">
        <f t="shared" si="3"/>
        <v>2559.2520710059171</v>
      </c>
      <c r="L30" s="11">
        <v>180983215.63999999</v>
      </c>
      <c r="M30" s="14">
        <v>14278.75</v>
      </c>
      <c r="N30" s="51">
        <v>12166</v>
      </c>
      <c r="O30" s="75">
        <v>50865720</v>
      </c>
      <c r="P30" s="76">
        <f t="shared" si="4"/>
        <v>25.317246330000128</v>
      </c>
      <c r="Q30" s="75">
        <f t="shared" si="5"/>
        <v>4180.9732040111785</v>
      </c>
      <c r="R30" s="77">
        <v>200913319.47</v>
      </c>
      <c r="S30" s="56">
        <v>16514.330000000002</v>
      </c>
      <c r="T30" s="32">
        <v>12172</v>
      </c>
      <c r="U30" s="16">
        <v>60260448</v>
      </c>
      <c r="V30" s="43">
        <f t="shared" si="6"/>
        <v>27.409844050303096</v>
      </c>
      <c r="W30" s="16">
        <f t="shared" si="7"/>
        <v>4950.7433453828462</v>
      </c>
      <c r="X30" s="11">
        <v>219849656.53</v>
      </c>
      <c r="Y30" s="14">
        <v>18061.919999999998</v>
      </c>
      <c r="Z30" s="51">
        <v>11898</v>
      </c>
      <c r="AA30" s="75">
        <v>55183625</v>
      </c>
      <c r="AB30" s="76">
        <f t="shared" si="8"/>
        <v>24.200138364748959</v>
      </c>
      <c r="AC30" s="75">
        <f t="shared" si="9"/>
        <v>4638.0589174651204</v>
      </c>
      <c r="AD30" s="77">
        <v>228030204.49000001</v>
      </c>
      <c r="AE30" s="56">
        <v>19165.419999999998</v>
      </c>
      <c r="AF30" s="32">
        <v>12002</v>
      </c>
      <c r="AG30" s="16">
        <v>60375288</v>
      </c>
      <c r="AH30" s="43">
        <f t="shared" si="10"/>
        <v>23.119462604778874</v>
      </c>
      <c r="AI30" s="16">
        <f t="shared" si="11"/>
        <v>5030.4355940676551</v>
      </c>
      <c r="AJ30" s="19">
        <v>261144858.91</v>
      </c>
      <c r="AK30" s="14">
        <v>21758.44</v>
      </c>
      <c r="AL30" s="90">
        <f t="shared" si="12"/>
        <v>2892.962146513581</v>
      </c>
      <c r="AM30" s="91">
        <f t="shared" si="13"/>
        <v>135.34493959791723</v>
      </c>
      <c r="AN30" s="92">
        <f>AK30-G30</f>
        <v>8773.31</v>
      </c>
      <c r="AO30" s="93">
        <f>(AN30/G30)*100</f>
        <v>67.564283145413256</v>
      </c>
    </row>
    <row r="31" spans="1:41" x14ac:dyDescent="0.3">
      <c r="A31" s="3" t="s">
        <v>30</v>
      </c>
      <c r="B31" s="51">
        <v>184</v>
      </c>
      <c r="C31" s="52">
        <v>2579819</v>
      </c>
      <c r="D31" s="53">
        <f t="shared" si="0"/>
        <v>67.052516340662095</v>
      </c>
      <c r="E31" s="54">
        <f t="shared" si="1"/>
        <v>14020.755434782608</v>
      </c>
      <c r="F31" s="55">
        <v>3847460.38</v>
      </c>
      <c r="G31" s="56">
        <v>20910.099999999999</v>
      </c>
      <c r="H31" s="32">
        <v>195</v>
      </c>
      <c r="I31" s="16">
        <v>2426346</v>
      </c>
      <c r="J31" s="41">
        <f t="shared" si="2"/>
        <v>53.831147818629887</v>
      </c>
      <c r="K31" s="16">
        <f t="shared" si="3"/>
        <v>12442.8</v>
      </c>
      <c r="L31" s="11">
        <v>4507327.26</v>
      </c>
      <c r="M31" s="14">
        <v>23114.5</v>
      </c>
      <c r="N31" s="51">
        <v>186</v>
      </c>
      <c r="O31" s="75">
        <v>2699524</v>
      </c>
      <c r="P31" s="76">
        <f t="shared" si="4"/>
        <v>55.95518622038589</v>
      </c>
      <c r="Q31" s="75">
        <f t="shared" si="5"/>
        <v>14513.569892473119</v>
      </c>
      <c r="R31" s="77">
        <v>4824439.3099999996</v>
      </c>
      <c r="S31" s="56">
        <v>25937.85</v>
      </c>
      <c r="T31" s="32">
        <v>176</v>
      </c>
      <c r="U31" s="16">
        <v>2574911</v>
      </c>
      <c r="V31" s="43">
        <f t="shared" si="6"/>
        <v>50.735971490907708</v>
      </c>
      <c r="W31" s="16">
        <f t="shared" si="7"/>
        <v>14630.176136363636</v>
      </c>
      <c r="X31" s="11">
        <v>5075119.1399999997</v>
      </c>
      <c r="Y31" s="14">
        <v>28835.9</v>
      </c>
      <c r="Z31" s="51">
        <v>182</v>
      </c>
      <c r="AA31" s="75">
        <v>2203585</v>
      </c>
      <c r="AB31" s="76">
        <f t="shared" si="8"/>
        <v>37.667423422479544</v>
      </c>
      <c r="AC31" s="75">
        <f t="shared" si="9"/>
        <v>12107.60989010989</v>
      </c>
      <c r="AD31" s="77">
        <v>5850108.1299999999</v>
      </c>
      <c r="AE31" s="56">
        <v>32143.45</v>
      </c>
      <c r="AF31" s="32">
        <v>191</v>
      </c>
      <c r="AG31" s="16">
        <v>1542902</v>
      </c>
      <c r="AH31" s="43">
        <f t="shared" si="10"/>
        <v>26.557260191280736</v>
      </c>
      <c r="AI31" s="16">
        <f t="shared" si="11"/>
        <v>8078.0209424083769</v>
      </c>
      <c r="AJ31" s="19">
        <v>5809718.2800000003</v>
      </c>
      <c r="AK31" s="14">
        <v>30417.37</v>
      </c>
      <c r="AL31" s="90">
        <f t="shared" si="12"/>
        <v>-5942.7344923742312</v>
      </c>
      <c r="AM31" s="91">
        <f t="shared" si="13"/>
        <v>-42.385266043736344</v>
      </c>
      <c r="AN31" s="92">
        <f>AK31-G31</f>
        <v>9507.27</v>
      </c>
      <c r="AO31" s="93">
        <f>(AN31/G31)*100</f>
        <v>45.467357879684947</v>
      </c>
    </row>
    <row r="32" spans="1:41" x14ac:dyDescent="0.3">
      <c r="A32" s="3" t="s">
        <v>31</v>
      </c>
      <c r="B32" s="51">
        <v>55163</v>
      </c>
      <c r="C32" s="52">
        <v>67795304</v>
      </c>
      <c r="D32" s="53">
        <f t="shared" si="0"/>
        <v>13.334284300709504</v>
      </c>
      <c r="E32" s="54">
        <f t="shared" si="1"/>
        <v>1228.9995830538585</v>
      </c>
      <c r="F32" s="55">
        <v>508428517.57999998</v>
      </c>
      <c r="G32" s="56">
        <v>9216.84</v>
      </c>
      <c r="H32" s="32">
        <v>54720</v>
      </c>
      <c r="I32" s="16">
        <v>96876187</v>
      </c>
      <c r="J32" s="41">
        <f t="shared" si="2"/>
        <v>17.487588117808844</v>
      </c>
      <c r="K32" s="16">
        <f t="shared" si="3"/>
        <v>1770.398154239766</v>
      </c>
      <c r="L32" s="11">
        <v>553971115.66999996</v>
      </c>
      <c r="M32" s="14">
        <v>10123.74</v>
      </c>
      <c r="N32" s="51">
        <v>52988</v>
      </c>
      <c r="O32" s="75">
        <v>119600439</v>
      </c>
      <c r="P32" s="76">
        <f t="shared" si="4"/>
        <v>19.575312207512184</v>
      </c>
      <c r="Q32" s="75">
        <f t="shared" si="5"/>
        <v>2257.1231033441536</v>
      </c>
      <c r="R32" s="77">
        <v>610975895.21000004</v>
      </c>
      <c r="S32" s="56">
        <v>11530.46</v>
      </c>
      <c r="T32" s="32">
        <v>52946</v>
      </c>
      <c r="U32" s="16">
        <v>147111673</v>
      </c>
      <c r="V32" s="43">
        <f t="shared" si="6"/>
        <v>23.29092030220081</v>
      </c>
      <c r="W32" s="16">
        <f t="shared" si="7"/>
        <v>2778.5228912476864</v>
      </c>
      <c r="X32" s="11">
        <v>631626707.27999997</v>
      </c>
      <c r="Y32" s="14">
        <v>11929.64</v>
      </c>
      <c r="Z32" s="51">
        <v>52732</v>
      </c>
      <c r="AA32" s="75">
        <v>191942315</v>
      </c>
      <c r="AB32" s="76">
        <f t="shared" si="8"/>
        <v>26.882583414658384</v>
      </c>
      <c r="AC32" s="75">
        <f t="shared" si="9"/>
        <v>3639.9589433361148</v>
      </c>
      <c r="AD32" s="77">
        <v>714002490.15999997</v>
      </c>
      <c r="AE32" s="56">
        <v>13540.22</v>
      </c>
      <c r="AF32" s="32">
        <v>51148</v>
      </c>
      <c r="AG32" s="16">
        <v>49944567</v>
      </c>
      <c r="AH32" s="43">
        <f t="shared" si="10"/>
        <v>6.2087132522791064</v>
      </c>
      <c r="AI32" s="16">
        <f t="shared" si="11"/>
        <v>976.47155313990777</v>
      </c>
      <c r="AJ32" s="19">
        <v>804427020.07000005</v>
      </c>
      <c r="AK32" s="14">
        <v>15727.44</v>
      </c>
      <c r="AL32" s="90">
        <f t="shared" si="12"/>
        <v>-252.52802991395072</v>
      </c>
      <c r="AM32" s="91">
        <f t="shared" si="13"/>
        <v>-20.547446345462607</v>
      </c>
      <c r="AN32" s="92">
        <f>AK32-G32</f>
        <v>6510.6</v>
      </c>
      <c r="AO32" s="93">
        <f>(AN32/G32)*100</f>
        <v>70.638092882159171</v>
      </c>
    </row>
    <row r="33" spans="1:41" x14ac:dyDescent="0.3">
      <c r="A33" s="3" t="s">
        <v>32</v>
      </c>
      <c r="B33" s="51">
        <v>1274</v>
      </c>
      <c r="C33" s="52">
        <v>5311026</v>
      </c>
      <c r="D33" s="53">
        <f t="shared" si="0"/>
        <v>33.701822599984872</v>
      </c>
      <c r="E33" s="54">
        <f t="shared" si="1"/>
        <v>4168.7802197802193</v>
      </c>
      <c r="F33" s="55">
        <v>15758868.779999999</v>
      </c>
      <c r="G33" s="56">
        <v>12369.6</v>
      </c>
      <c r="H33" s="32">
        <v>1252</v>
      </c>
      <c r="I33" s="16">
        <v>5045171</v>
      </c>
      <c r="J33" s="41">
        <f t="shared" si="2"/>
        <v>30.737540920789819</v>
      </c>
      <c r="K33" s="16">
        <f t="shared" si="3"/>
        <v>4029.6892971246007</v>
      </c>
      <c r="L33" s="11">
        <v>16413710.560000001</v>
      </c>
      <c r="M33" s="14">
        <v>13110</v>
      </c>
      <c r="N33" s="51">
        <v>1232</v>
      </c>
      <c r="O33" s="75">
        <v>5233372</v>
      </c>
      <c r="P33" s="76">
        <f t="shared" si="4"/>
        <v>30.717681288209363</v>
      </c>
      <c r="Q33" s="75">
        <f t="shared" si="5"/>
        <v>4247.8668831168834</v>
      </c>
      <c r="R33" s="77">
        <v>17037002.079999998</v>
      </c>
      <c r="S33" s="56">
        <v>13828.74</v>
      </c>
      <c r="T33" s="32">
        <v>1204</v>
      </c>
      <c r="U33" s="16">
        <v>4770040</v>
      </c>
      <c r="V33" s="43">
        <f t="shared" si="6"/>
        <v>24.751777672683868</v>
      </c>
      <c r="W33" s="16">
        <f t="shared" si="7"/>
        <v>3961.827242524917</v>
      </c>
      <c r="X33" s="11">
        <v>19271504.710000001</v>
      </c>
      <c r="Y33" s="14">
        <v>16006.23</v>
      </c>
      <c r="Z33" s="51">
        <v>1187</v>
      </c>
      <c r="AA33" s="75">
        <v>5142919</v>
      </c>
      <c r="AB33" s="76">
        <f t="shared" si="8"/>
        <v>27.679194010251219</v>
      </c>
      <c r="AC33" s="75">
        <f t="shared" si="9"/>
        <v>4332.7034540859313</v>
      </c>
      <c r="AD33" s="77">
        <v>18580450.710000001</v>
      </c>
      <c r="AE33" s="56">
        <v>15653.29</v>
      </c>
      <c r="AF33" s="32">
        <v>1171</v>
      </c>
      <c r="AG33" s="16">
        <v>4884890</v>
      </c>
      <c r="AH33" s="43">
        <f t="shared" si="10"/>
        <v>23.421366035767608</v>
      </c>
      <c r="AI33" s="16">
        <f t="shared" si="11"/>
        <v>4171.5542271562763</v>
      </c>
      <c r="AJ33" s="19">
        <v>20856554.620000001</v>
      </c>
      <c r="AK33" s="14">
        <v>17810.900000000001</v>
      </c>
      <c r="AL33" s="90">
        <f t="shared" si="12"/>
        <v>2.774007376056943</v>
      </c>
      <c r="AM33" s="91">
        <f t="shared" si="13"/>
        <v>6.6542423198390405E-2</v>
      </c>
      <c r="AN33" s="92">
        <f>AK33-G33</f>
        <v>5441.3000000000011</v>
      </c>
      <c r="AO33" s="93">
        <f>(AN33/G33)*100</f>
        <v>43.989296339412761</v>
      </c>
    </row>
    <row r="34" spans="1:41" x14ac:dyDescent="0.3">
      <c r="A34" s="3" t="s">
        <v>33</v>
      </c>
      <c r="B34" s="51">
        <v>113523</v>
      </c>
      <c r="C34" s="52">
        <v>188829805</v>
      </c>
      <c r="D34" s="53">
        <f t="shared" ref="D34:D65" si="14">(C34/F34)*100</f>
        <v>16.232231046728245</v>
      </c>
      <c r="E34" s="54">
        <f t="shared" ref="E34:E65" si="15">C34/B34</f>
        <v>1663.361653585617</v>
      </c>
      <c r="F34" s="55">
        <v>1163301609.3499999</v>
      </c>
      <c r="G34" s="56">
        <v>10247.27</v>
      </c>
      <c r="H34" s="32">
        <v>114185</v>
      </c>
      <c r="I34" s="16">
        <v>224166780</v>
      </c>
      <c r="J34" s="41">
        <f t="shared" ref="J34:J65" si="16">(I34/L34)*100</f>
        <v>17.88882408990386</v>
      </c>
      <c r="K34" s="16">
        <f t="shared" ref="K34:K65" si="17">I34/H34</f>
        <v>1963.1893856461006</v>
      </c>
      <c r="L34" s="11">
        <v>1253110762.75</v>
      </c>
      <c r="M34" s="14">
        <v>10974.39</v>
      </c>
      <c r="N34" s="51">
        <v>109780</v>
      </c>
      <c r="O34" s="75">
        <v>350403867</v>
      </c>
      <c r="P34" s="76">
        <f t="shared" ref="P34:P65" si="18">(O34/R34)*100</f>
        <v>25.775849070663782</v>
      </c>
      <c r="Q34" s="75">
        <f t="shared" ref="Q34:Q65" si="19">O34/N34</f>
        <v>3191.8734468937878</v>
      </c>
      <c r="R34" s="77">
        <v>1359427059.1800001</v>
      </c>
      <c r="S34" s="56">
        <v>12383.19</v>
      </c>
      <c r="T34" s="32">
        <v>109277</v>
      </c>
      <c r="U34" s="16">
        <v>380944551</v>
      </c>
      <c r="V34" s="43">
        <f t="shared" ref="V34:V65" si="20">(U34/X34)*100</f>
        <v>27.464298951175177</v>
      </c>
      <c r="W34" s="16">
        <f t="shared" ref="W34:W65" si="21">U34/T34</f>
        <v>3486.0451055574367</v>
      </c>
      <c r="X34" s="11">
        <v>1387053613.4100001</v>
      </c>
      <c r="Y34" s="14">
        <v>12693</v>
      </c>
      <c r="Z34" s="51">
        <v>109292</v>
      </c>
      <c r="AA34" s="75">
        <v>392341423</v>
      </c>
      <c r="AB34" s="76">
        <f t="shared" ref="AB34:AB65" si="22">(AA34/AD34)*100</f>
        <v>25.772957562330724</v>
      </c>
      <c r="AC34" s="75">
        <f t="shared" ref="AC34:AC65" si="23">AA34/Z34</f>
        <v>3589.8457618123925</v>
      </c>
      <c r="AD34" s="77">
        <v>1522298797.3</v>
      </c>
      <c r="AE34" s="56">
        <v>13928.74</v>
      </c>
      <c r="AF34" s="32">
        <v>109131</v>
      </c>
      <c r="AG34" s="16">
        <v>376474479</v>
      </c>
      <c r="AH34" s="43">
        <f t="shared" ref="AH34:AH65" si="24">(AG34/AJ34)*100</f>
        <v>23.246268954188238</v>
      </c>
      <c r="AI34" s="16">
        <f t="shared" ref="AI34:AI65" si="25">AG34/AF34</f>
        <v>3449.7482750089343</v>
      </c>
      <c r="AJ34" s="19">
        <v>1619504961.1700001</v>
      </c>
      <c r="AK34" s="14">
        <v>14840.01</v>
      </c>
      <c r="AL34" s="90">
        <f t="shared" ref="AL34:AL65" si="26">AI34-E34</f>
        <v>1786.3866214233174</v>
      </c>
      <c r="AM34" s="91">
        <f t="shared" si="13"/>
        <v>107.39616472295741</v>
      </c>
      <c r="AN34" s="92">
        <f>AK34-G34</f>
        <v>4592.74</v>
      </c>
      <c r="AO34" s="93">
        <f>(AN34/G34)*100</f>
        <v>44.819156711982799</v>
      </c>
    </row>
    <row r="35" spans="1:41" x14ac:dyDescent="0.3">
      <c r="A35" s="3" t="s">
        <v>34</v>
      </c>
      <c r="B35" s="51">
        <v>7434</v>
      </c>
      <c r="C35" s="52">
        <v>14950261</v>
      </c>
      <c r="D35" s="53">
        <f t="shared" si="14"/>
        <v>20.180671519980702</v>
      </c>
      <c r="E35" s="54">
        <f t="shared" si="15"/>
        <v>2011.0655098197471</v>
      </c>
      <c r="F35" s="55">
        <v>74082078.909999996</v>
      </c>
      <c r="G35" s="56">
        <v>9965.2999999999993</v>
      </c>
      <c r="H35" s="32">
        <v>7479</v>
      </c>
      <c r="I35" s="16">
        <v>19349718</v>
      </c>
      <c r="J35" s="41">
        <f t="shared" si="16"/>
        <v>24.067741597507428</v>
      </c>
      <c r="K35" s="16">
        <f t="shared" si="17"/>
        <v>2587.2065784195747</v>
      </c>
      <c r="L35" s="11">
        <v>80396899.400000006</v>
      </c>
      <c r="M35" s="14">
        <v>10749.68</v>
      </c>
      <c r="N35" s="51">
        <v>7334</v>
      </c>
      <c r="O35" s="75">
        <v>22918029</v>
      </c>
      <c r="P35" s="76">
        <f t="shared" si="18"/>
        <v>27.831346027886148</v>
      </c>
      <c r="Q35" s="75">
        <f t="shared" si="19"/>
        <v>3124.901690755386</v>
      </c>
      <c r="R35" s="77">
        <v>82346103.480000004</v>
      </c>
      <c r="S35" s="56">
        <v>11228</v>
      </c>
      <c r="T35" s="32">
        <v>7336</v>
      </c>
      <c r="U35" s="16">
        <v>25891632</v>
      </c>
      <c r="V35" s="43">
        <f t="shared" si="20"/>
        <v>28.373805563325842</v>
      </c>
      <c r="W35" s="16">
        <f t="shared" si="21"/>
        <v>3529.3936750272628</v>
      </c>
      <c r="X35" s="11">
        <v>91251883.510000005</v>
      </c>
      <c r="Y35" s="14">
        <v>12438.91</v>
      </c>
      <c r="Z35" s="51">
        <v>7299</v>
      </c>
      <c r="AA35" s="75">
        <v>29020494</v>
      </c>
      <c r="AB35" s="76">
        <f t="shared" si="22"/>
        <v>27.690390447770714</v>
      </c>
      <c r="AC35" s="75">
        <f t="shared" si="23"/>
        <v>3975.954788327168</v>
      </c>
      <c r="AD35" s="77">
        <v>104803484.28</v>
      </c>
      <c r="AE35" s="56">
        <v>14358.61</v>
      </c>
      <c r="AF35" s="32">
        <v>7351</v>
      </c>
      <c r="AG35" s="16">
        <v>29854383</v>
      </c>
      <c r="AH35" s="43">
        <f t="shared" si="24"/>
        <v>29.046834375478475</v>
      </c>
      <c r="AI35" s="16">
        <f t="shared" si="25"/>
        <v>4061.2682628213847</v>
      </c>
      <c r="AJ35" s="19">
        <v>102780160.53</v>
      </c>
      <c r="AK35" s="14">
        <v>13981.8</v>
      </c>
      <c r="AL35" s="90">
        <f t="shared" si="26"/>
        <v>2050.2027530016376</v>
      </c>
      <c r="AM35" s="91">
        <f t="shared" si="13"/>
        <v>101.94609489302009</v>
      </c>
      <c r="AN35" s="92">
        <f>AK35-G35</f>
        <v>4016.5</v>
      </c>
      <c r="AO35" s="93">
        <f>(AN35/G35)*100</f>
        <v>40.304857856762972</v>
      </c>
    </row>
    <row r="36" spans="1:41" x14ac:dyDescent="0.3">
      <c r="A36" s="3" t="s">
        <v>35</v>
      </c>
      <c r="B36" s="51">
        <v>9297</v>
      </c>
      <c r="C36" s="52">
        <v>8748764</v>
      </c>
      <c r="D36" s="53">
        <f t="shared" si="14"/>
        <v>9.3083304301602876</v>
      </c>
      <c r="E36" s="54">
        <f t="shared" si="15"/>
        <v>941.03087017317409</v>
      </c>
      <c r="F36" s="55">
        <v>93988541.400000006</v>
      </c>
      <c r="G36" s="56">
        <v>10109.56</v>
      </c>
      <c r="H36" s="32">
        <v>9191</v>
      </c>
      <c r="I36" s="16">
        <v>10112642</v>
      </c>
      <c r="J36" s="41">
        <f t="shared" si="16"/>
        <v>10.132047701228778</v>
      </c>
      <c r="K36" s="16">
        <f t="shared" si="17"/>
        <v>1100.2765749102382</v>
      </c>
      <c r="L36" s="11">
        <v>99808472.069999993</v>
      </c>
      <c r="M36" s="14">
        <v>10859.37</v>
      </c>
      <c r="N36" s="51">
        <v>8907</v>
      </c>
      <c r="O36" s="75">
        <v>15236123</v>
      </c>
      <c r="P36" s="76">
        <f t="shared" si="18"/>
        <v>14.077409243463698</v>
      </c>
      <c r="Q36" s="75">
        <f t="shared" si="19"/>
        <v>1710.5785337375098</v>
      </c>
      <c r="R36" s="77">
        <v>108231015.64</v>
      </c>
      <c r="S36" s="56">
        <v>12151.23</v>
      </c>
      <c r="T36" s="32">
        <v>8758</v>
      </c>
      <c r="U36" s="16">
        <v>27131413</v>
      </c>
      <c r="V36" s="43">
        <f t="shared" si="20"/>
        <v>20.923136773384016</v>
      </c>
      <c r="W36" s="16">
        <f t="shared" si="21"/>
        <v>3097.9005480703358</v>
      </c>
      <c r="X36" s="11">
        <v>129671823.56</v>
      </c>
      <c r="Y36" s="14">
        <v>14806.1</v>
      </c>
      <c r="Z36" s="51">
        <v>8613</v>
      </c>
      <c r="AA36" s="75">
        <v>28950632</v>
      </c>
      <c r="AB36" s="76">
        <f t="shared" si="22"/>
        <v>24.117406522800341</v>
      </c>
      <c r="AC36" s="75">
        <f t="shared" si="23"/>
        <v>3361.2715662370833</v>
      </c>
      <c r="AD36" s="77">
        <v>120040403.06999999</v>
      </c>
      <c r="AE36" s="56">
        <v>13937.12</v>
      </c>
      <c r="AF36" s="32">
        <v>8716</v>
      </c>
      <c r="AG36" s="16">
        <v>35565444</v>
      </c>
      <c r="AH36" s="43">
        <f t="shared" si="24"/>
        <v>26.474616399008987</v>
      </c>
      <c r="AI36" s="16">
        <f t="shared" si="25"/>
        <v>4080.4777420835244</v>
      </c>
      <c r="AJ36" s="19">
        <v>134337901.12</v>
      </c>
      <c r="AK36" s="14">
        <v>15412.79</v>
      </c>
      <c r="AL36" s="90">
        <f t="shared" si="26"/>
        <v>3139.4468719103502</v>
      </c>
      <c r="AM36" s="91">
        <f t="shared" si="13"/>
        <v>333.61784096759874</v>
      </c>
      <c r="AN36" s="92">
        <f>AK36-G36</f>
        <v>5303.2300000000014</v>
      </c>
      <c r="AO36" s="93">
        <f>(AN36/G36)*100</f>
        <v>52.457574810377515</v>
      </c>
    </row>
    <row r="37" spans="1:41" x14ac:dyDescent="0.3">
      <c r="A37" s="3" t="s">
        <v>36</v>
      </c>
      <c r="B37" s="51">
        <v>27440</v>
      </c>
      <c r="C37" s="52">
        <v>46001311</v>
      </c>
      <c r="D37" s="53">
        <f t="shared" si="14"/>
        <v>18.315478701810353</v>
      </c>
      <c r="E37" s="54">
        <f t="shared" si="15"/>
        <v>1676.4326166180758</v>
      </c>
      <c r="F37" s="55">
        <v>251160844.59999999</v>
      </c>
      <c r="G37" s="56">
        <v>9153.09</v>
      </c>
      <c r="H37" s="32">
        <v>27910</v>
      </c>
      <c r="I37" s="16">
        <v>55365084</v>
      </c>
      <c r="J37" s="41">
        <f t="shared" si="16"/>
        <v>20.107872978509018</v>
      </c>
      <c r="K37" s="16">
        <f t="shared" si="17"/>
        <v>1983.7006091006808</v>
      </c>
      <c r="L37" s="11">
        <v>275340330.92000002</v>
      </c>
      <c r="M37" s="14">
        <v>9865.2999999999993</v>
      </c>
      <c r="N37" s="51">
        <v>27915</v>
      </c>
      <c r="O37" s="75">
        <v>72965883</v>
      </c>
      <c r="P37" s="76">
        <f t="shared" si="18"/>
        <v>25.603434002330733</v>
      </c>
      <c r="Q37" s="75">
        <f t="shared" si="19"/>
        <v>2613.8593229446533</v>
      </c>
      <c r="R37" s="77">
        <v>284984752.41000003</v>
      </c>
      <c r="S37" s="56">
        <v>10209.02</v>
      </c>
      <c r="T37" s="32">
        <v>28330</v>
      </c>
      <c r="U37" s="16">
        <v>61157354</v>
      </c>
      <c r="V37" s="43">
        <f t="shared" si="20"/>
        <v>19.201955418437677</v>
      </c>
      <c r="W37" s="16">
        <f t="shared" si="21"/>
        <v>2158.748817507942</v>
      </c>
      <c r="X37" s="11">
        <v>318495448.33999997</v>
      </c>
      <c r="Y37" s="14">
        <v>11242.34</v>
      </c>
      <c r="Z37" s="51">
        <v>28758</v>
      </c>
      <c r="AA37" s="75">
        <v>70714594</v>
      </c>
      <c r="AB37" s="76">
        <f t="shared" si="22"/>
        <v>21.310901993603995</v>
      </c>
      <c r="AC37" s="75">
        <f t="shared" si="23"/>
        <v>2458.953821545309</v>
      </c>
      <c r="AD37" s="77">
        <v>331823561.57999998</v>
      </c>
      <c r="AE37" s="56">
        <v>11538.47</v>
      </c>
      <c r="AF37" s="32">
        <v>28787</v>
      </c>
      <c r="AG37" s="16">
        <v>100473099</v>
      </c>
      <c r="AH37" s="43">
        <f t="shared" si="24"/>
        <v>27.418716959435308</v>
      </c>
      <c r="AI37" s="16">
        <f t="shared" si="25"/>
        <v>3490.2247194914371</v>
      </c>
      <c r="AJ37" s="19">
        <v>366439827.02999997</v>
      </c>
      <c r="AK37" s="14">
        <v>12729.35</v>
      </c>
      <c r="AL37" s="90">
        <f t="shared" si="26"/>
        <v>1813.7921028733613</v>
      </c>
      <c r="AM37" s="91">
        <f t="shared" si="13"/>
        <v>108.19355844629088</v>
      </c>
      <c r="AN37" s="92">
        <f>AK37-G37</f>
        <v>3576.26</v>
      </c>
      <c r="AO37" s="93">
        <f>(AN37/G37)*100</f>
        <v>39.071614066943518</v>
      </c>
    </row>
    <row r="38" spans="1:41" x14ac:dyDescent="0.3">
      <c r="A38" s="3" t="s">
        <v>37</v>
      </c>
      <c r="B38" s="51">
        <v>2998</v>
      </c>
      <c r="C38" s="52">
        <v>4504178</v>
      </c>
      <c r="D38" s="53">
        <f t="shared" si="14"/>
        <v>15.06836915153059</v>
      </c>
      <c r="E38" s="54">
        <f t="shared" si="15"/>
        <v>1502.3942628418945</v>
      </c>
      <c r="F38" s="55">
        <v>29891609.07</v>
      </c>
      <c r="G38" s="56">
        <v>9970.51</v>
      </c>
      <c r="H38" s="32">
        <v>3007</v>
      </c>
      <c r="I38" s="16">
        <v>5103585</v>
      </c>
      <c r="J38" s="41">
        <f t="shared" si="16"/>
        <v>16.018338290497255</v>
      </c>
      <c r="K38" s="16">
        <f t="shared" si="17"/>
        <v>1697.2347855004989</v>
      </c>
      <c r="L38" s="11">
        <v>31860889.109999999</v>
      </c>
      <c r="M38" s="14">
        <v>10595.57</v>
      </c>
      <c r="N38" s="51">
        <v>3009</v>
      </c>
      <c r="O38" s="75">
        <v>6505605</v>
      </c>
      <c r="P38" s="76">
        <f t="shared" si="18"/>
        <v>19.099458162974379</v>
      </c>
      <c r="Q38" s="75">
        <f t="shared" si="19"/>
        <v>2162.0488534396809</v>
      </c>
      <c r="R38" s="77">
        <v>34061725.439999998</v>
      </c>
      <c r="S38" s="56">
        <v>11319.95</v>
      </c>
      <c r="T38" s="32">
        <v>2954</v>
      </c>
      <c r="U38" s="16">
        <v>5070904</v>
      </c>
      <c r="V38" s="43">
        <f t="shared" si="20"/>
        <v>13.038736010988975</v>
      </c>
      <c r="W38" s="16">
        <f t="shared" si="21"/>
        <v>1716.6228842247799</v>
      </c>
      <c r="X38" s="11">
        <v>38891070.390000001</v>
      </c>
      <c r="Y38" s="14">
        <v>13165.56</v>
      </c>
      <c r="Z38" s="51">
        <v>2971</v>
      </c>
      <c r="AA38" s="75">
        <v>4539329</v>
      </c>
      <c r="AB38" s="76">
        <f t="shared" si="22"/>
        <v>11.995311156819556</v>
      </c>
      <c r="AC38" s="75">
        <f t="shared" si="23"/>
        <v>1527.8791652642208</v>
      </c>
      <c r="AD38" s="77">
        <v>37842528.140000001</v>
      </c>
      <c r="AE38" s="56">
        <v>12737.3</v>
      </c>
      <c r="AF38" s="32">
        <v>2924</v>
      </c>
      <c r="AG38" s="16">
        <v>5921337</v>
      </c>
      <c r="AH38" s="43">
        <f t="shared" si="24"/>
        <v>13.014213542102729</v>
      </c>
      <c r="AI38" s="16">
        <f t="shared" si="25"/>
        <v>2025.0810533515732</v>
      </c>
      <c r="AJ38" s="19">
        <v>45498999.850000001</v>
      </c>
      <c r="AK38" s="14">
        <v>15560.54</v>
      </c>
      <c r="AL38" s="90">
        <f t="shared" si="26"/>
        <v>522.68679050967876</v>
      </c>
      <c r="AM38" s="91">
        <f t="shared" si="13"/>
        <v>34.790254691267023</v>
      </c>
      <c r="AN38" s="92">
        <f>AK38-G38</f>
        <v>5590.0300000000007</v>
      </c>
      <c r="AO38" s="93">
        <f>(AN38/G38)*100</f>
        <v>56.065637565179713</v>
      </c>
    </row>
    <row r="39" spans="1:41" x14ac:dyDescent="0.3">
      <c r="A39" s="3" t="s">
        <v>38</v>
      </c>
      <c r="B39" s="51">
        <v>22387</v>
      </c>
      <c r="C39" s="52">
        <v>31346275</v>
      </c>
      <c r="D39" s="53">
        <f t="shared" si="14"/>
        <v>14.222147380568723</v>
      </c>
      <c r="E39" s="54">
        <f t="shared" si="15"/>
        <v>1400.1998927949255</v>
      </c>
      <c r="F39" s="55">
        <v>220404655.93000001</v>
      </c>
      <c r="G39" s="56">
        <v>9845.2099999999991</v>
      </c>
      <c r="H39" s="32">
        <v>22454</v>
      </c>
      <c r="I39" s="16">
        <v>34979745</v>
      </c>
      <c r="J39" s="41">
        <f t="shared" si="16"/>
        <v>15.078338008421918</v>
      </c>
      <c r="K39" s="16">
        <f t="shared" si="17"/>
        <v>1557.8402511801905</v>
      </c>
      <c r="L39" s="11">
        <v>231986741.38</v>
      </c>
      <c r="M39" s="14">
        <v>10331.65</v>
      </c>
      <c r="N39" s="51">
        <v>21966</v>
      </c>
      <c r="O39" s="75">
        <v>40640439</v>
      </c>
      <c r="P39" s="76">
        <f t="shared" si="18"/>
        <v>16.808306593918353</v>
      </c>
      <c r="Q39" s="75">
        <f t="shared" si="19"/>
        <v>1850.1520076481836</v>
      </c>
      <c r="R39" s="77">
        <v>241787825.40000001</v>
      </c>
      <c r="S39" s="56">
        <v>11007.36</v>
      </c>
      <c r="T39" s="32">
        <v>22337</v>
      </c>
      <c r="U39" s="16">
        <v>41104037</v>
      </c>
      <c r="V39" s="43">
        <f t="shared" si="20"/>
        <v>15.113695974575625</v>
      </c>
      <c r="W39" s="16">
        <f t="shared" si="21"/>
        <v>1840.177150020146</v>
      </c>
      <c r="X39" s="11">
        <v>271965487.92000002</v>
      </c>
      <c r="Y39" s="14">
        <v>12175.56</v>
      </c>
      <c r="Z39" s="51">
        <v>22811</v>
      </c>
      <c r="AA39" s="75">
        <v>45340743</v>
      </c>
      <c r="AB39" s="76">
        <f t="shared" si="22"/>
        <v>16.168917930715086</v>
      </c>
      <c r="AC39" s="75">
        <f t="shared" si="23"/>
        <v>1987.6701152952523</v>
      </c>
      <c r="AD39" s="77">
        <v>280419154.79000002</v>
      </c>
      <c r="AE39" s="56">
        <v>12293.15</v>
      </c>
      <c r="AF39" s="32">
        <v>22557</v>
      </c>
      <c r="AG39" s="16">
        <v>52625830</v>
      </c>
      <c r="AH39" s="43">
        <f t="shared" si="24"/>
        <v>17.007334357682925</v>
      </c>
      <c r="AI39" s="16">
        <f t="shared" si="25"/>
        <v>2333.0154719155917</v>
      </c>
      <c r="AJ39" s="19">
        <v>309430207.54000002</v>
      </c>
      <c r="AK39" s="14">
        <v>13717.7</v>
      </c>
      <c r="AL39" s="90">
        <f t="shared" si="26"/>
        <v>932.81557912066614</v>
      </c>
      <c r="AM39" s="91">
        <f t="shared" si="13"/>
        <v>66.620172156896956</v>
      </c>
      <c r="AN39" s="92">
        <f>AK39-G39</f>
        <v>3872.4900000000016</v>
      </c>
      <c r="AO39" s="93">
        <f>(AN39/G39)*100</f>
        <v>39.333747070910647</v>
      </c>
    </row>
    <row r="40" spans="1:41" x14ac:dyDescent="0.3">
      <c r="A40" s="3" t="s">
        <v>39</v>
      </c>
      <c r="B40" s="51">
        <v>1659</v>
      </c>
      <c r="C40" s="52">
        <v>3685253</v>
      </c>
      <c r="D40" s="53">
        <f t="shared" si="14"/>
        <v>22.173491542975537</v>
      </c>
      <c r="E40" s="54">
        <f t="shared" si="15"/>
        <v>2221.3701024713682</v>
      </c>
      <c r="F40" s="55">
        <v>16620084.359999999</v>
      </c>
      <c r="G40" s="56">
        <v>10018.129999999999</v>
      </c>
      <c r="H40" s="32">
        <v>1637</v>
      </c>
      <c r="I40" s="16">
        <v>5173698</v>
      </c>
      <c r="J40" s="41">
        <f t="shared" si="16"/>
        <v>27.71854012253403</v>
      </c>
      <c r="K40" s="16">
        <f t="shared" si="17"/>
        <v>3160.4752596212584</v>
      </c>
      <c r="L40" s="11">
        <v>18665117.199999999</v>
      </c>
      <c r="M40" s="14">
        <v>11402.02</v>
      </c>
      <c r="N40" s="51">
        <v>1598</v>
      </c>
      <c r="O40" s="75">
        <v>4831497</v>
      </c>
      <c r="P40" s="76">
        <f t="shared" si="18"/>
        <v>29.429995061185089</v>
      </c>
      <c r="Q40" s="75">
        <f t="shared" si="19"/>
        <v>3023.4649561952442</v>
      </c>
      <c r="R40" s="77">
        <v>16416914.07</v>
      </c>
      <c r="S40" s="56">
        <v>10273.41</v>
      </c>
      <c r="T40" s="32">
        <v>1572</v>
      </c>
      <c r="U40" s="16">
        <v>5441364</v>
      </c>
      <c r="V40" s="43">
        <f t="shared" si="20"/>
        <v>23.950479387593553</v>
      </c>
      <c r="W40" s="16">
        <f t="shared" si="21"/>
        <v>3461.4274809160306</v>
      </c>
      <c r="X40" s="11">
        <v>22719227.920000002</v>
      </c>
      <c r="Y40" s="14">
        <v>14452.43</v>
      </c>
      <c r="Z40" s="51">
        <v>1517</v>
      </c>
      <c r="AA40" s="75">
        <v>7408772</v>
      </c>
      <c r="AB40" s="76">
        <f t="shared" si="22"/>
        <v>33.456937498484848</v>
      </c>
      <c r="AC40" s="75">
        <f t="shared" si="23"/>
        <v>4883.8312458800265</v>
      </c>
      <c r="AD40" s="77">
        <v>22144202.530000001</v>
      </c>
      <c r="AE40" s="56">
        <v>14597.37</v>
      </c>
      <c r="AF40" s="32">
        <v>1515</v>
      </c>
      <c r="AG40" s="16">
        <v>4153956</v>
      </c>
      <c r="AH40" s="43">
        <f t="shared" si="24"/>
        <v>20.548141702443782</v>
      </c>
      <c r="AI40" s="16">
        <f t="shared" si="25"/>
        <v>2741.8851485148516</v>
      </c>
      <c r="AJ40" s="19">
        <v>20215725.879999999</v>
      </c>
      <c r="AK40" s="14">
        <v>13343.71</v>
      </c>
      <c r="AL40" s="90">
        <f t="shared" si="26"/>
        <v>520.51504604348338</v>
      </c>
      <c r="AM40" s="91">
        <f t="shared" si="13"/>
        <v>23.432162225663721</v>
      </c>
      <c r="AN40" s="92">
        <f>AK40-G40</f>
        <v>3325.58</v>
      </c>
      <c r="AO40" s="93">
        <f>(AN40/G40)*100</f>
        <v>33.195616347561874</v>
      </c>
    </row>
    <row r="41" spans="1:41" x14ac:dyDescent="0.3">
      <c r="A41" s="3" t="s">
        <v>40</v>
      </c>
      <c r="B41" s="51">
        <v>3740</v>
      </c>
      <c r="C41" s="52">
        <v>5592610</v>
      </c>
      <c r="D41" s="53">
        <f t="shared" si="14"/>
        <v>13.285842892587421</v>
      </c>
      <c r="E41" s="54">
        <f t="shared" si="15"/>
        <v>1495.3502673796791</v>
      </c>
      <c r="F41" s="55">
        <v>42094506.5</v>
      </c>
      <c r="G41" s="56">
        <v>11255.22</v>
      </c>
      <c r="H41" s="32">
        <v>3685</v>
      </c>
      <c r="I41" s="16">
        <v>6925035</v>
      </c>
      <c r="J41" s="41">
        <f t="shared" si="16"/>
        <v>16.37797964345955</v>
      </c>
      <c r="K41" s="16">
        <f t="shared" si="17"/>
        <v>1879.2496607869741</v>
      </c>
      <c r="L41" s="11">
        <v>42282596.210000001</v>
      </c>
      <c r="M41" s="14">
        <v>11474.25</v>
      </c>
      <c r="N41" s="51">
        <v>3555</v>
      </c>
      <c r="O41" s="75">
        <v>9162024</v>
      </c>
      <c r="P41" s="76">
        <f t="shared" si="18"/>
        <v>19.74423204766131</v>
      </c>
      <c r="Q41" s="75">
        <f t="shared" si="19"/>
        <v>2577.2219409282702</v>
      </c>
      <c r="R41" s="77">
        <v>46403547.009999998</v>
      </c>
      <c r="S41" s="56">
        <v>13053.04</v>
      </c>
      <c r="T41" s="32">
        <v>3502</v>
      </c>
      <c r="U41" s="16">
        <v>11521360</v>
      </c>
      <c r="V41" s="43">
        <f t="shared" si="20"/>
        <v>22.868935705610411</v>
      </c>
      <c r="W41" s="16">
        <f t="shared" si="21"/>
        <v>3289.9371787549971</v>
      </c>
      <c r="X41" s="11">
        <v>50379957.109999999</v>
      </c>
      <c r="Y41" s="14">
        <v>14386.05</v>
      </c>
      <c r="Z41" s="51">
        <v>3391</v>
      </c>
      <c r="AA41" s="75">
        <v>14356851</v>
      </c>
      <c r="AB41" s="76">
        <f t="shared" si="22"/>
        <v>28.340511950745068</v>
      </c>
      <c r="AC41" s="75">
        <f t="shared" si="23"/>
        <v>4233.8103804187558</v>
      </c>
      <c r="AD41" s="77">
        <v>50658403.859999999</v>
      </c>
      <c r="AE41" s="56">
        <v>14939.08</v>
      </c>
      <c r="AF41" s="32">
        <v>3239</v>
      </c>
      <c r="AG41" s="16">
        <v>15560958</v>
      </c>
      <c r="AH41" s="43">
        <f t="shared" si="24"/>
        <v>26.66758517245934</v>
      </c>
      <c r="AI41" s="16">
        <f t="shared" si="25"/>
        <v>4804.2476072861991</v>
      </c>
      <c r="AJ41" s="19">
        <v>58351582.640000001</v>
      </c>
      <c r="AK41" s="14">
        <v>18015.310000000001</v>
      </c>
      <c r="AL41" s="90">
        <f t="shared" si="26"/>
        <v>3308.8973399065198</v>
      </c>
      <c r="AM41" s="91">
        <f t="shared" si="13"/>
        <v>221.27908170336187</v>
      </c>
      <c r="AN41" s="92">
        <f>AK41-G41</f>
        <v>6760.090000000002</v>
      </c>
      <c r="AO41" s="93">
        <f>(AN41/G41)*100</f>
        <v>60.06182020431411</v>
      </c>
    </row>
    <row r="42" spans="1:41" x14ac:dyDescent="0.3">
      <c r="A42" s="3" t="s">
        <v>41</v>
      </c>
      <c r="B42" s="51">
        <v>2038</v>
      </c>
      <c r="C42" s="52">
        <v>3560080</v>
      </c>
      <c r="D42" s="53">
        <f t="shared" si="14"/>
        <v>17.280727986149362</v>
      </c>
      <c r="E42" s="54">
        <f t="shared" si="15"/>
        <v>1746.8498527968598</v>
      </c>
      <c r="F42" s="55">
        <v>20601446.899999999</v>
      </c>
      <c r="G42" s="56">
        <v>10108.66</v>
      </c>
      <c r="H42" s="32">
        <v>2076</v>
      </c>
      <c r="I42" s="16">
        <v>3642224</v>
      </c>
      <c r="J42" s="41">
        <f t="shared" si="16"/>
        <v>17.225057803232755</v>
      </c>
      <c r="K42" s="16">
        <f t="shared" si="17"/>
        <v>1754.4431599229288</v>
      </c>
      <c r="L42" s="11">
        <v>21144915.98</v>
      </c>
      <c r="M42" s="14">
        <v>10185.41</v>
      </c>
      <c r="N42" s="51">
        <v>1995</v>
      </c>
      <c r="O42" s="75">
        <v>4414869</v>
      </c>
      <c r="P42" s="76">
        <f t="shared" si="18"/>
        <v>19.569702002188542</v>
      </c>
      <c r="Q42" s="75">
        <f t="shared" si="19"/>
        <v>2212.9669172932331</v>
      </c>
      <c r="R42" s="77">
        <v>22559715.010000002</v>
      </c>
      <c r="S42" s="56">
        <v>11308.12</v>
      </c>
      <c r="T42" s="32">
        <v>1927</v>
      </c>
      <c r="U42" s="16">
        <v>6585934</v>
      </c>
      <c r="V42" s="43">
        <f t="shared" si="20"/>
        <v>27.28223428480322</v>
      </c>
      <c r="W42" s="16">
        <f t="shared" si="21"/>
        <v>3417.713544369486</v>
      </c>
      <c r="X42" s="11">
        <v>24140009.690000001</v>
      </c>
      <c r="Y42" s="14">
        <v>12527.24</v>
      </c>
      <c r="Z42" s="51">
        <v>1948</v>
      </c>
      <c r="AA42" s="75">
        <v>8349550</v>
      </c>
      <c r="AB42" s="76">
        <f t="shared" si="22"/>
        <v>34.400067312735629</v>
      </c>
      <c r="AC42" s="75">
        <f t="shared" si="23"/>
        <v>4286.216632443532</v>
      </c>
      <c r="AD42" s="77">
        <v>24271900.18</v>
      </c>
      <c r="AE42" s="56">
        <v>12459.9</v>
      </c>
      <c r="AF42" s="32">
        <v>1923</v>
      </c>
      <c r="AG42" s="16">
        <v>9575325</v>
      </c>
      <c r="AH42" s="43">
        <f t="shared" si="24"/>
        <v>36.220865295582733</v>
      </c>
      <c r="AI42" s="16">
        <f t="shared" si="25"/>
        <v>4979.3681747269893</v>
      </c>
      <c r="AJ42" s="19">
        <v>26435936.640000001</v>
      </c>
      <c r="AK42" s="14">
        <v>13747.24</v>
      </c>
      <c r="AL42" s="90">
        <f t="shared" si="26"/>
        <v>3232.5183219301298</v>
      </c>
      <c r="AM42" s="91">
        <f t="shared" si="13"/>
        <v>185.04843543104661</v>
      </c>
      <c r="AN42" s="92">
        <f>AK42-G42</f>
        <v>3638.58</v>
      </c>
      <c r="AO42" s="93">
        <f>(AN42/G42)*100</f>
        <v>35.994681787694901</v>
      </c>
    </row>
    <row r="43" spans="1:41" x14ac:dyDescent="0.3">
      <c r="A43" s="3" t="s">
        <v>42</v>
      </c>
      <c r="B43" s="51">
        <v>3500</v>
      </c>
      <c r="C43" s="52">
        <v>6830625</v>
      </c>
      <c r="D43" s="53">
        <f t="shared" si="14"/>
        <v>15.793757560403391</v>
      </c>
      <c r="E43" s="54">
        <f t="shared" si="15"/>
        <v>1951.6071428571429</v>
      </c>
      <c r="F43" s="55">
        <v>43248891.049999997</v>
      </c>
      <c r="G43" s="56">
        <v>12356.82</v>
      </c>
      <c r="H43" s="32">
        <v>3579</v>
      </c>
      <c r="I43" s="16">
        <v>7598150</v>
      </c>
      <c r="J43" s="41">
        <f t="shared" si="16"/>
        <v>16.239293736426536</v>
      </c>
      <c r="K43" s="16">
        <f t="shared" si="17"/>
        <v>2122.9812796870633</v>
      </c>
      <c r="L43" s="11">
        <v>46788672.729999997</v>
      </c>
      <c r="M43" s="14">
        <v>13073.12</v>
      </c>
      <c r="N43" s="51">
        <v>3608</v>
      </c>
      <c r="O43" s="75">
        <v>12234536</v>
      </c>
      <c r="P43" s="76">
        <f t="shared" si="18"/>
        <v>24.570571339749197</v>
      </c>
      <c r="Q43" s="75">
        <f t="shared" si="19"/>
        <v>3390.9467849223947</v>
      </c>
      <c r="R43" s="77">
        <v>49793453.439999998</v>
      </c>
      <c r="S43" s="56">
        <v>13800.84</v>
      </c>
      <c r="T43" s="32">
        <v>3729</v>
      </c>
      <c r="U43" s="16">
        <v>14687774</v>
      </c>
      <c r="V43" s="43">
        <f t="shared" si="20"/>
        <v>28.779076712453961</v>
      </c>
      <c r="W43" s="16">
        <f t="shared" si="21"/>
        <v>3938.7969965138109</v>
      </c>
      <c r="X43" s="11">
        <v>51036293.299999997</v>
      </c>
      <c r="Y43" s="14">
        <v>13686.32</v>
      </c>
      <c r="Z43" s="51">
        <v>3801</v>
      </c>
      <c r="AA43" s="75">
        <v>18140382</v>
      </c>
      <c r="AB43" s="76">
        <f t="shared" si="22"/>
        <v>32.952149849514988</v>
      </c>
      <c r="AC43" s="75">
        <f t="shared" si="23"/>
        <v>4772.5288082083662</v>
      </c>
      <c r="AD43" s="77">
        <v>55050678.280000001</v>
      </c>
      <c r="AE43" s="56">
        <v>14483.2</v>
      </c>
      <c r="AF43" s="32">
        <v>3992</v>
      </c>
      <c r="AG43" s="16">
        <v>19308627</v>
      </c>
      <c r="AH43" s="43">
        <f t="shared" si="24"/>
        <v>33.099161371060667</v>
      </c>
      <c r="AI43" s="16">
        <f t="shared" si="25"/>
        <v>4836.8304108216435</v>
      </c>
      <c r="AJ43" s="19">
        <v>58335698.549999997</v>
      </c>
      <c r="AK43" s="14">
        <v>14613.16</v>
      </c>
      <c r="AL43" s="90">
        <f t="shared" si="26"/>
        <v>2885.2232679645003</v>
      </c>
      <c r="AM43" s="91">
        <f t="shared" si="13"/>
        <v>147.83832281637115</v>
      </c>
      <c r="AN43" s="92">
        <f>AK43-G43</f>
        <v>2256.34</v>
      </c>
      <c r="AO43" s="93">
        <f>(AN43/G43)*100</f>
        <v>18.259875922769776</v>
      </c>
    </row>
    <row r="44" spans="1:41" x14ac:dyDescent="0.3">
      <c r="A44" s="3" t="s">
        <v>43</v>
      </c>
      <c r="B44" s="51">
        <v>4860</v>
      </c>
      <c r="C44" s="52">
        <v>14825555</v>
      </c>
      <c r="D44" s="53">
        <f t="shared" si="14"/>
        <v>29.344169743857062</v>
      </c>
      <c r="E44" s="54">
        <f t="shared" si="15"/>
        <v>3050.5257201646091</v>
      </c>
      <c r="F44" s="55">
        <v>50523000.409999996</v>
      </c>
      <c r="G44" s="56">
        <v>10395.68</v>
      </c>
      <c r="H44" s="32">
        <v>4538</v>
      </c>
      <c r="I44" s="16">
        <v>18679340</v>
      </c>
      <c r="J44" s="41">
        <f t="shared" si="16"/>
        <v>35.834907297846961</v>
      </c>
      <c r="K44" s="16">
        <f t="shared" si="17"/>
        <v>4116.2053768179812</v>
      </c>
      <c r="L44" s="11">
        <v>52126101.079999998</v>
      </c>
      <c r="M44" s="14">
        <v>11486.58</v>
      </c>
      <c r="N44" s="51">
        <v>4345</v>
      </c>
      <c r="O44" s="75">
        <v>19740145</v>
      </c>
      <c r="P44" s="76">
        <f t="shared" si="18"/>
        <v>31.922997599140572</v>
      </c>
      <c r="Q44" s="75">
        <f t="shared" si="19"/>
        <v>4543.1864211737629</v>
      </c>
      <c r="R44" s="77">
        <v>61836752.450000003</v>
      </c>
      <c r="S44" s="56">
        <v>14231.7</v>
      </c>
      <c r="T44" s="32">
        <v>4232</v>
      </c>
      <c r="U44" s="16">
        <v>24262677</v>
      </c>
      <c r="V44" s="43">
        <f t="shared" si="20"/>
        <v>40.834413011179734</v>
      </c>
      <c r="W44" s="16">
        <f t="shared" si="21"/>
        <v>5733.146739130435</v>
      </c>
      <c r="X44" s="11">
        <v>59417229.759999998</v>
      </c>
      <c r="Y44" s="14">
        <v>14039.99</v>
      </c>
      <c r="Z44" s="51">
        <v>4137</v>
      </c>
      <c r="AA44" s="75">
        <v>16030217</v>
      </c>
      <c r="AB44" s="76">
        <f t="shared" si="22"/>
        <v>30.284672334575507</v>
      </c>
      <c r="AC44" s="75">
        <f t="shared" si="23"/>
        <v>3874.8409475465314</v>
      </c>
      <c r="AD44" s="77">
        <v>52931782.859999999</v>
      </c>
      <c r="AE44" s="56">
        <v>12794.73</v>
      </c>
      <c r="AF44" s="32">
        <v>4087</v>
      </c>
      <c r="AG44" s="16">
        <v>20428741</v>
      </c>
      <c r="AH44" s="43">
        <f t="shared" si="24"/>
        <v>34.027994898329204</v>
      </c>
      <c r="AI44" s="16">
        <f t="shared" si="25"/>
        <v>4998.4685588451184</v>
      </c>
      <c r="AJ44" s="19">
        <v>60035100.689999998</v>
      </c>
      <c r="AK44" s="14">
        <v>14689.28</v>
      </c>
      <c r="AL44" s="90">
        <f t="shared" si="26"/>
        <v>1947.9428386805093</v>
      </c>
      <c r="AM44" s="91">
        <f t="shared" si="13"/>
        <v>63.855971638075438</v>
      </c>
      <c r="AN44" s="92">
        <f>AK44-G44</f>
        <v>4293.6000000000004</v>
      </c>
      <c r="AO44" s="93">
        <f>(AN44/G44)*100</f>
        <v>41.301771505086734</v>
      </c>
    </row>
    <row r="45" spans="1:41" x14ac:dyDescent="0.3">
      <c r="A45" s="3" t="s">
        <v>44</v>
      </c>
      <c r="B45" s="51">
        <v>99837</v>
      </c>
      <c r="C45" s="52">
        <v>127073777</v>
      </c>
      <c r="D45" s="53">
        <f t="shared" si="14"/>
        <v>10.76883173862227</v>
      </c>
      <c r="E45" s="54">
        <f t="shared" si="15"/>
        <v>1272.8124543005099</v>
      </c>
      <c r="F45" s="55">
        <v>1180014509.3199999</v>
      </c>
      <c r="G45" s="56">
        <v>11819.41</v>
      </c>
      <c r="H45" s="32">
        <v>100017</v>
      </c>
      <c r="I45" s="16">
        <v>117904353</v>
      </c>
      <c r="J45" s="41">
        <f t="shared" si="16"/>
        <v>9.2750633612135829</v>
      </c>
      <c r="K45" s="16">
        <f t="shared" si="17"/>
        <v>1178.8431266684663</v>
      </c>
      <c r="L45" s="11">
        <v>1271197278.21</v>
      </c>
      <c r="M45" s="14">
        <v>12709.82</v>
      </c>
      <c r="N45" s="51">
        <v>94869</v>
      </c>
      <c r="O45" s="75">
        <v>212149327</v>
      </c>
      <c r="P45" s="76">
        <f t="shared" si="18"/>
        <v>15.539810975840496</v>
      </c>
      <c r="Q45" s="75">
        <f t="shared" si="19"/>
        <v>2236.2344601503123</v>
      </c>
      <c r="R45" s="77">
        <v>1365198890.3199999</v>
      </c>
      <c r="S45" s="56">
        <v>14390.35</v>
      </c>
      <c r="T45" s="32">
        <v>95135</v>
      </c>
      <c r="U45" s="16">
        <v>340853987</v>
      </c>
      <c r="V45" s="43">
        <f t="shared" si="20"/>
        <v>21.988638679078221</v>
      </c>
      <c r="W45" s="16">
        <f t="shared" si="21"/>
        <v>3582.8452935302466</v>
      </c>
      <c r="X45" s="11">
        <v>1550136831.9100001</v>
      </c>
      <c r="Y45" s="14">
        <v>16294.07</v>
      </c>
      <c r="Z45" s="51">
        <v>93528</v>
      </c>
      <c r="AA45" s="75">
        <v>412132923</v>
      </c>
      <c r="AB45" s="76">
        <f t="shared" si="22"/>
        <v>26.466105631806357</v>
      </c>
      <c r="AC45" s="75">
        <f t="shared" si="23"/>
        <v>4406.5191493456505</v>
      </c>
      <c r="AD45" s="77">
        <v>1557210300.3499999</v>
      </c>
      <c r="AE45" s="56">
        <v>16649.68</v>
      </c>
      <c r="AF45" s="32">
        <v>92734</v>
      </c>
      <c r="AG45" s="16">
        <v>490773194</v>
      </c>
      <c r="AH45" s="43">
        <f t="shared" si="24"/>
        <v>28.421979733886044</v>
      </c>
      <c r="AI45" s="16">
        <f t="shared" si="25"/>
        <v>5292.2681432915651</v>
      </c>
      <c r="AJ45" s="19">
        <v>1726738244.8199999</v>
      </c>
      <c r="AK45" s="14">
        <v>18620.330000000002</v>
      </c>
      <c r="AL45" s="90">
        <f t="shared" si="26"/>
        <v>4019.4556889910555</v>
      </c>
      <c r="AM45" s="91">
        <f t="shared" si="13"/>
        <v>315.79324003393714</v>
      </c>
      <c r="AN45" s="92">
        <f>AK45-G45</f>
        <v>6800.9200000000019</v>
      </c>
      <c r="AO45" s="93">
        <f>(AN45/G45)*100</f>
        <v>57.540266392315708</v>
      </c>
    </row>
    <row r="46" spans="1:41" x14ac:dyDescent="0.3">
      <c r="A46" s="3" t="s">
        <v>45</v>
      </c>
      <c r="B46" s="51">
        <v>2989</v>
      </c>
      <c r="C46" s="52">
        <v>5998170</v>
      </c>
      <c r="D46" s="53">
        <f t="shared" si="14"/>
        <v>19.075982129190145</v>
      </c>
      <c r="E46" s="54">
        <f t="shared" si="15"/>
        <v>2006.7480762796922</v>
      </c>
      <c r="F46" s="55">
        <v>31443571.079999998</v>
      </c>
      <c r="G46" s="56">
        <v>10519.76</v>
      </c>
      <c r="H46" s="32">
        <v>2988</v>
      </c>
      <c r="I46" s="16">
        <v>8027457</v>
      </c>
      <c r="J46" s="41">
        <f t="shared" si="16"/>
        <v>24.36777703631039</v>
      </c>
      <c r="K46" s="16">
        <f t="shared" si="17"/>
        <v>2686.5652610441766</v>
      </c>
      <c r="L46" s="11">
        <v>32942918.789999999</v>
      </c>
      <c r="M46" s="14">
        <v>11025.07</v>
      </c>
      <c r="N46" s="51">
        <v>2866</v>
      </c>
      <c r="O46" s="75">
        <v>12485197</v>
      </c>
      <c r="P46" s="76">
        <f t="shared" si="18"/>
        <v>35.000856740732864</v>
      </c>
      <c r="Q46" s="75">
        <f t="shared" si="19"/>
        <v>4356.3143754361481</v>
      </c>
      <c r="R46" s="77">
        <v>35671118.259999998</v>
      </c>
      <c r="S46" s="56">
        <v>12446.31</v>
      </c>
      <c r="T46" s="32">
        <v>2782</v>
      </c>
      <c r="U46" s="16">
        <v>19766891</v>
      </c>
      <c r="V46" s="43">
        <f t="shared" si="20"/>
        <v>49.694611003729051</v>
      </c>
      <c r="W46" s="16">
        <f t="shared" si="21"/>
        <v>7105.2807332854063</v>
      </c>
      <c r="X46" s="11">
        <v>39776729.509999998</v>
      </c>
      <c r="Y46" s="14">
        <v>14297.89</v>
      </c>
      <c r="Z46" s="51">
        <v>2714</v>
      </c>
      <c r="AA46" s="75">
        <v>21780362</v>
      </c>
      <c r="AB46" s="76">
        <f t="shared" si="22"/>
        <v>56.287951790452794</v>
      </c>
      <c r="AC46" s="75">
        <f t="shared" si="23"/>
        <v>8025.1886514369935</v>
      </c>
      <c r="AD46" s="77">
        <v>38694536.409999996</v>
      </c>
      <c r="AE46" s="56">
        <v>14257.38</v>
      </c>
      <c r="AF46" s="32">
        <v>2620</v>
      </c>
      <c r="AG46" s="16">
        <v>21816000</v>
      </c>
      <c r="AH46" s="43">
        <f t="shared" si="24"/>
        <v>58.550533397747863</v>
      </c>
      <c r="AI46" s="16">
        <f t="shared" si="25"/>
        <v>8326.7175572519081</v>
      </c>
      <c r="AJ46" s="19">
        <v>37260121.700000003</v>
      </c>
      <c r="AK46" s="14">
        <v>14221.42</v>
      </c>
      <c r="AL46" s="90">
        <f t="shared" si="26"/>
        <v>6319.9694809722159</v>
      </c>
      <c r="AM46" s="91">
        <f t="shared" si="13"/>
        <v>314.9358684169664</v>
      </c>
      <c r="AN46" s="92">
        <f>AK46-G46</f>
        <v>3701.66</v>
      </c>
      <c r="AO46" s="93">
        <f>(AN46/G46)*100</f>
        <v>35.187684890149583</v>
      </c>
    </row>
    <row r="47" spans="1:41" x14ac:dyDescent="0.3">
      <c r="A47" s="3" t="s">
        <v>46</v>
      </c>
      <c r="B47" s="51">
        <v>1185</v>
      </c>
      <c r="C47" s="52">
        <v>1732503</v>
      </c>
      <c r="D47" s="53">
        <f t="shared" si="14"/>
        <v>12.245795502278431</v>
      </c>
      <c r="E47" s="54">
        <f t="shared" si="15"/>
        <v>1462.0278481012658</v>
      </c>
      <c r="F47" s="55">
        <v>14147737.48</v>
      </c>
      <c r="G47" s="56">
        <v>11939.02</v>
      </c>
      <c r="H47" s="32">
        <v>1145</v>
      </c>
      <c r="I47" s="16">
        <v>2279442</v>
      </c>
      <c r="J47" s="41">
        <f t="shared" si="16"/>
        <v>16.290881987472595</v>
      </c>
      <c r="K47" s="16">
        <f t="shared" si="17"/>
        <v>1990.7790393013101</v>
      </c>
      <c r="L47" s="11">
        <v>13992133.77</v>
      </c>
      <c r="M47" s="14">
        <v>12220.21</v>
      </c>
      <c r="N47" s="51">
        <v>1164</v>
      </c>
      <c r="O47" s="75">
        <v>3844386</v>
      </c>
      <c r="P47" s="76">
        <f t="shared" si="18"/>
        <v>23.732916787477969</v>
      </c>
      <c r="Q47" s="75">
        <f t="shared" si="19"/>
        <v>3302.7371134020618</v>
      </c>
      <c r="R47" s="77">
        <v>16198539.92</v>
      </c>
      <c r="S47" s="56">
        <v>13916.27</v>
      </c>
      <c r="T47" s="32">
        <v>1078</v>
      </c>
      <c r="U47" s="16">
        <v>2830002</v>
      </c>
      <c r="V47" s="43">
        <f t="shared" si="20"/>
        <v>15.597242602796188</v>
      </c>
      <c r="W47" s="16">
        <f t="shared" si="21"/>
        <v>2625.2337662337663</v>
      </c>
      <c r="X47" s="11">
        <v>18144245.57</v>
      </c>
      <c r="Y47" s="14">
        <v>16831.400000000001</v>
      </c>
      <c r="Z47" s="51">
        <v>1087</v>
      </c>
      <c r="AA47" s="75">
        <v>2898587</v>
      </c>
      <c r="AB47" s="76">
        <f t="shared" si="22"/>
        <v>15.409051159996912</v>
      </c>
      <c r="AC47" s="75">
        <f t="shared" si="23"/>
        <v>2666.5933762649493</v>
      </c>
      <c r="AD47" s="77">
        <v>18810937.609999999</v>
      </c>
      <c r="AE47" s="56">
        <v>17305.37</v>
      </c>
      <c r="AF47" s="32">
        <v>1085</v>
      </c>
      <c r="AG47" s="16">
        <v>2645285</v>
      </c>
      <c r="AH47" s="43">
        <f t="shared" si="24"/>
        <v>12.539025871443396</v>
      </c>
      <c r="AI47" s="16">
        <f t="shared" si="25"/>
        <v>2438.0506912442397</v>
      </c>
      <c r="AJ47" s="19">
        <v>21096415.52</v>
      </c>
      <c r="AK47" s="14">
        <v>19443.71</v>
      </c>
      <c r="AL47" s="90">
        <f t="shared" si="26"/>
        <v>976.0228431429739</v>
      </c>
      <c r="AM47" s="91">
        <f t="shared" si="13"/>
        <v>66.758156789594253</v>
      </c>
      <c r="AN47" s="92">
        <f>AK47-G47</f>
        <v>7504.6899999999987</v>
      </c>
      <c r="AO47" s="93">
        <f>(AN47/G47)*100</f>
        <v>62.858509324885944</v>
      </c>
    </row>
    <row r="48" spans="1:41" x14ac:dyDescent="0.3">
      <c r="A48" s="3" t="s">
        <v>47</v>
      </c>
      <c r="B48" s="51">
        <v>13893</v>
      </c>
      <c r="C48" s="52">
        <v>18004737</v>
      </c>
      <c r="D48" s="53">
        <f t="shared" si="14"/>
        <v>11.806264134918509</v>
      </c>
      <c r="E48" s="54">
        <f t="shared" si="15"/>
        <v>1295.9574605916648</v>
      </c>
      <c r="F48" s="55">
        <v>152501560.13999999</v>
      </c>
      <c r="G48" s="56">
        <v>10976.86</v>
      </c>
      <c r="H48" s="32">
        <v>13627</v>
      </c>
      <c r="I48" s="16">
        <v>21242431</v>
      </c>
      <c r="J48" s="41">
        <f t="shared" si="16"/>
        <v>13.114418083246356</v>
      </c>
      <c r="K48" s="16">
        <f t="shared" si="17"/>
        <v>1558.8486827621634</v>
      </c>
      <c r="L48" s="11">
        <v>161977686.43000001</v>
      </c>
      <c r="M48" s="14">
        <v>11886.53</v>
      </c>
      <c r="N48" s="51">
        <v>13098</v>
      </c>
      <c r="O48" s="75">
        <v>30796259</v>
      </c>
      <c r="P48" s="76">
        <f t="shared" si="18"/>
        <v>17.393586921975228</v>
      </c>
      <c r="Q48" s="75">
        <f t="shared" si="19"/>
        <v>2351.2184302947016</v>
      </c>
      <c r="R48" s="77">
        <v>177055251.09999999</v>
      </c>
      <c r="S48" s="56">
        <v>13517.73</v>
      </c>
      <c r="T48" s="32">
        <v>12817</v>
      </c>
      <c r="U48" s="16">
        <v>38028399</v>
      </c>
      <c r="V48" s="43">
        <f t="shared" si="20"/>
        <v>19.020663887555685</v>
      </c>
      <c r="W48" s="16">
        <f t="shared" si="21"/>
        <v>2967.0280876960287</v>
      </c>
      <c r="X48" s="11">
        <v>199932027.74000001</v>
      </c>
      <c r="Y48" s="14">
        <v>15598.97</v>
      </c>
      <c r="Z48" s="51">
        <v>12786</v>
      </c>
      <c r="AA48" s="75">
        <v>41235657</v>
      </c>
      <c r="AB48" s="76">
        <f t="shared" si="22"/>
        <v>19.715997346154577</v>
      </c>
      <c r="AC48" s="75">
        <f t="shared" si="23"/>
        <v>3225.0631159080244</v>
      </c>
      <c r="AD48" s="77">
        <v>209148217.44</v>
      </c>
      <c r="AE48" s="56">
        <v>16357.6</v>
      </c>
      <c r="AF48" s="32">
        <v>12718</v>
      </c>
      <c r="AG48" s="16">
        <v>40732293</v>
      </c>
      <c r="AH48" s="43">
        <f t="shared" si="24"/>
        <v>19.999227088362179</v>
      </c>
      <c r="AI48" s="16">
        <f t="shared" si="25"/>
        <v>3202.7278660166694</v>
      </c>
      <c r="AJ48" s="19">
        <v>203669335.91999999</v>
      </c>
      <c r="AK48" s="14">
        <v>16014.26</v>
      </c>
      <c r="AL48" s="90">
        <f t="shared" si="26"/>
        <v>1906.7704054250046</v>
      </c>
      <c r="AM48" s="91">
        <f t="shared" si="13"/>
        <v>147.13217550786547</v>
      </c>
      <c r="AN48" s="92">
        <f>AK48-G48</f>
        <v>5037.3999999999996</v>
      </c>
      <c r="AO48" s="93">
        <f>(AN48/G48)*100</f>
        <v>45.891083606787362</v>
      </c>
    </row>
    <row r="49" spans="1:41" x14ac:dyDescent="0.3">
      <c r="A49" s="3" t="s">
        <v>48</v>
      </c>
      <c r="B49" s="51">
        <v>26841</v>
      </c>
      <c r="C49" s="52">
        <v>40245789</v>
      </c>
      <c r="D49" s="53">
        <f t="shared" si="14"/>
        <v>14.757102662943058</v>
      </c>
      <c r="E49" s="54">
        <f t="shared" si="15"/>
        <v>1499.4146641332291</v>
      </c>
      <c r="F49" s="55">
        <v>272721481.44</v>
      </c>
      <c r="G49" s="56">
        <v>10160.64</v>
      </c>
      <c r="H49" s="32">
        <v>26912</v>
      </c>
      <c r="I49" s="16">
        <v>47041627</v>
      </c>
      <c r="J49" s="41">
        <f t="shared" si="16"/>
        <v>16.793054237996248</v>
      </c>
      <c r="K49" s="16">
        <f t="shared" si="17"/>
        <v>1747.9796001783591</v>
      </c>
      <c r="L49" s="11">
        <v>280125499.11000001</v>
      </c>
      <c r="M49" s="14">
        <v>10408.94</v>
      </c>
      <c r="N49" s="51">
        <v>26111</v>
      </c>
      <c r="O49" s="75">
        <v>57090339</v>
      </c>
      <c r="P49" s="76">
        <f t="shared" si="18"/>
        <v>19.29543896886079</v>
      </c>
      <c r="Q49" s="75">
        <f t="shared" si="19"/>
        <v>2186.4478189268889</v>
      </c>
      <c r="R49" s="77">
        <v>295874787.25999999</v>
      </c>
      <c r="S49" s="56">
        <v>11331.42</v>
      </c>
      <c r="T49" s="32">
        <v>26267</v>
      </c>
      <c r="U49" s="16">
        <v>62502146</v>
      </c>
      <c r="V49" s="43">
        <f t="shared" si="20"/>
        <v>18.910165542505737</v>
      </c>
      <c r="W49" s="16">
        <f t="shared" si="21"/>
        <v>2379.4931282597936</v>
      </c>
      <c r="X49" s="11">
        <v>330521411.13999999</v>
      </c>
      <c r="Y49" s="14">
        <v>12583.14</v>
      </c>
      <c r="Z49" s="51">
        <v>26069</v>
      </c>
      <c r="AA49" s="75">
        <v>55719036</v>
      </c>
      <c r="AB49" s="76">
        <f t="shared" si="22"/>
        <v>16.745338862896247</v>
      </c>
      <c r="AC49" s="75">
        <f t="shared" si="23"/>
        <v>2137.3676013656068</v>
      </c>
      <c r="AD49" s="77">
        <v>332743556.01999998</v>
      </c>
      <c r="AE49" s="56">
        <v>12763.95</v>
      </c>
      <c r="AF49" s="32">
        <v>26104</v>
      </c>
      <c r="AG49" s="16">
        <v>61206153</v>
      </c>
      <c r="AH49" s="43">
        <f t="shared" si="24"/>
        <v>17.509380736774602</v>
      </c>
      <c r="AI49" s="16">
        <f t="shared" si="25"/>
        <v>2344.703991725406</v>
      </c>
      <c r="AJ49" s="19">
        <v>349562065.73000002</v>
      </c>
      <c r="AK49" s="14">
        <v>13391.13</v>
      </c>
      <c r="AL49" s="90">
        <f t="shared" si="26"/>
        <v>845.28932759217696</v>
      </c>
      <c r="AM49" s="91">
        <f t="shared" si="13"/>
        <v>56.374620564406428</v>
      </c>
      <c r="AN49" s="92">
        <f>AK49-G49</f>
        <v>3230.49</v>
      </c>
      <c r="AO49" s="93">
        <f>(AN49/G49)*100</f>
        <v>31.794158635676496</v>
      </c>
    </row>
    <row r="50" spans="1:41" x14ac:dyDescent="0.3">
      <c r="A50" s="3" t="s">
        <v>49</v>
      </c>
      <c r="B50" s="51">
        <v>1930</v>
      </c>
      <c r="C50" s="52">
        <v>4455524</v>
      </c>
      <c r="D50" s="53">
        <f t="shared" si="14"/>
        <v>19.993648493423294</v>
      </c>
      <c r="E50" s="54">
        <f t="shared" si="15"/>
        <v>2308.561658031088</v>
      </c>
      <c r="F50" s="55">
        <v>22284697.07</v>
      </c>
      <c r="G50" s="56">
        <v>11546.47</v>
      </c>
      <c r="H50" s="32">
        <v>1854</v>
      </c>
      <c r="I50" s="16">
        <v>5222367</v>
      </c>
      <c r="J50" s="41">
        <f t="shared" si="16"/>
        <v>22.233447644958517</v>
      </c>
      <c r="K50" s="16">
        <f t="shared" si="17"/>
        <v>2816.8106796116504</v>
      </c>
      <c r="L50" s="11">
        <v>23488786.280000001</v>
      </c>
      <c r="M50" s="14">
        <v>12669.24</v>
      </c>
      <c r="N50" s="51">
        <v>1728</v>
      </c>
      <c r="O50" s="75">
        <v>6063543</v>
      </c>
      <c r="P50" s="76">
        <f t="shared" si="18"/>
        <v>25.34366535574647</v>
      </c>
      <c r="Q50" s="75">
        <f t="shared" si="19"/>
        <v>3508.9947916666665</v>
      </c>
      <c r="R50" s="77">
        <v>23925280.399999999</v>
      </c>
      <c r="S50" s="56">
        <v>13845.64</v>
      </c>
      <c r="T50" s="32">
        <v>1649</v>
      </c>
      <c r="U50" s="16">
        <v>7153931</v>
      </c>
      <c r="V50" s="43">
        <f t="shared" si="20"/>
        <v>26.326478542323105</v>
      </c>
      <c r="W50" s="16">
        <f t="shared" si="21"/>
        <v>4338.3450576106734</v>
      </c>
      <c r="X50" s="11">
        <v>27173900.18</v>
      </c>
      <c r="Y50" s="14">
        <v>16479.02</v>
      </c>
      <c r="Z50" s="51">
        <v>1613</v>
      </c>
      <c r="AA50" s="75">
        <v>4178244</v>
      </c>
      <c r="AB50" s="76">
        <f t="shared" si="22"/>
        <v>15.135903415223096</v>
      </c>
      <c r="AC50" s="75">
        <f t="shared" si="23"/>
        <v>2590.355858648481</v>
      </c>
      <c r="AD50" s="77">
        <v>27604853.739999998</v>
      </c>
      <c r="AE50" s="56">
        <v>17113.98</v>
      </c>
      <c r="AF50" s="32">
        <v>1483</v>
      </c>
      <c r="AG50" s="16">
        <v>6316800</v>
      </c>
      <c r="AH50" s="43">
        <f t="shared" si="24"/>
        <v>21.854525459224757</v>
      </c>
      <c r="AI50" s="16">
        <f t="shared" si="25"/>
        <v>4259.4740391099122</v>
      </c>
      <c r="AJ50" s="19">
        <v>28903853.399999999</v>
      </c>
      <c r="AK50" s="14">
        <v>19490.12</v>
      </c>
      <c r="AL50" s="90">
        <f t="shared" si="26"/>
        <v>1950.9123810788242</v>
      </c>
      <c r="AM50" s="91">
        <f t="shared" si="13"/>
        <v>84.507700900772406</v>
      </c>
      <c r="AN50" s="92">
        <f>AK50-G50</f>
        <v>7943.65</v>
      </c>
      <c r="AO50" s="93">
        <f>(AN50/G50)*100</f>
        <v>68.797216811718215</v>
      </c>
    </row>
    <row r="51" spans="1:41" x14ac:dyDescent="0.3">
      <c r="A51" s="3" t="s">
        <v>50</v>
      </c>
      <c r="B51" s="51">
        <v>838</v>
      </c>
      <c r="C51" s="52">
        <v>1746858</v>
      </c>
      <c r="D51" s="53">
        <f t="shared" si="14"/>
        <v>19.598737102365622</v>
      </c>
      <c r="E51" s="54">
        <f t="shared" si="15"/>
        <v>2084.5560859188545</v>
      </c>
      <c r="F51" s="55">
        <v>8913115.1199999992</v>
      </c>
      <c r="G51" s="56">
        <v>10636.19</v>
      </c>
      <c r="H51" s="32">
        <v>850</v>
      </c>
      <c r="I51" s="16">
        <v>2656131</v>
      </c>
      <c r="J51" s="41">
        <f t="shared" si="16"/>
        <v>26.766944778067199</v>
      </c>
      <c r="K51" s="16">
        <f t="shared" si="17"/>
        <v>3124.86</v>
      </c>
      <c r="L51" s="11">
        <v>9923175.8499999996</v>
      </c>
      <c r="M51" s="14">
        <v>11674.32</v>
      </c>
      <c r="N51" s="51">
        <v>845</v>
      </c>
      <c r="O51" s="75">
        <v>2623971</v>
      </c>
      <c r="P51" s="76">
        <f t="shared" si="18"/>
        <v>24.437346440627763</v>
      </c>
      <c r="Q51" s="75">
        <f t="shared" si="19"/>
        <v>3105.291124260355</v>
      </c>
      <c r="R51" s="77">
        <v>10737544.710000001</v>
      </c>
      <c r="S51" s="56">
        <v>12707.15</v>
      </c>
      <c r="T51" s="32">
        <v>863</v>
      </c>
      <c r="U51" s="16">
        <v>2888516</v>
      </c>
      <c r="V51" s="43">
        <f t="shared" si="20"/>
        <v>24.683707724967729</v>
      </c>
      <c r="W51" s="16">
        <f t="shared" si="21"/>
        <v>3347.0637311703358</v>
      </c>
      <c r="X51" s="11">
        <v>11702115.550000001</v>
      </c>
      <c r="Y51" s="14">
        <v>13559.82</v>
      </c>
      <c r="Z51" s="51">
        <v>888</v>
      </c>
      <c r="AA51" s="75">
        <v>2660037</v>
      </c>
      <c r="AB51" s="76">
        <f t="shared" si="22"/>
        <v>22.133503646000506</v>
      </c>
      <c r="AC51" s="75">
        <f t="shared" si="23"/>
        <v>2995.5371621621621</v>
      </c>
      <c r="AD51" s="77">
        <v>12018146.98</v>
      </c>
      <c r="AE51" s="56">
        <v>13533.95</v>
      </c>
      <c r="AF51" s="32">
        <v>901</v>
      </c>
      <c r="AG51" s="16">
        <v>2912250</v>
      </c>
      <c r="AH51" s="43">
        <f t="shared" si="24"/>
        <v>22.41527451103283</v>
      </c>
      <c r="AI51" s="16">
        <f t="shared" si="25"/>
        <v>3232.2419533851275</v>
      </c>
      <c r="AJ51" s="19">
        <v>12992256.68</v>
      </c>
      <c r="AK51" s="14">
        <v>14419.82</v>
      </c>
      <c r="AL51" s="90">
        <f t="shared" si="26"/>
        <v>1147.6858674662731</v>
      </c>
      <c r="AM51" s="91">
        <f t="shared" si="13"/>
        <v>55.05660774583491</v>
      </c>
      <c r="AN51" s="92">
        <f>AK51-G51</f>
        <v>3783.6299999999992</v>
      </c>
      <c r="AO51" s="93">
        <f>(AN51/G51)*100</f>
        <v>35.573170467996519</v>
      </c>
    </row>
    <row r="52" spans="1:41" x14ac:dyDescent="0.3">
      <c r="A52" s="3" t="s">
        <v>51</v>
      </c>
      <c r="B52" s="51">
        <v>12197</v>
      </c>
      <c r="C52" s="52">
        <v>10862616</v>
      </c>
      <c r="D52" s="53">
        <f t="shared" si="14"/>
        <v>9.2031120164340212</v>
      </c>
      <c r="E52" s="54">
        <f t="shared" si="15"/>
        <v>890.59736000655903</v>
      </c>
      <c r="F52" s="55">
        <v>118031987.23</v>
      </c>
      <c r="G52" s="56">
        <v>9677.1299999999992</v>
      </c>
      <c r="H52" s="32">
        <v>12386</v>
      </c>
      <c r="I52" s="16">
        <v>10348142</v>
      </c>
      <c r="J52" s="41">
        <f t="shared" si="16"/>
        <v>7.9169286163985912</v>
      </c>
      <c r="K52" s="16">
        <f t="shared" si="17"/>
        <v>835.47085419021471</v>
      </c>
      <c r="L52" s="11">
        <v>130709047.68000001</v>
      </c>
      <c r="M52" s="14">
        <v>10552.97</v>
      </c>
      <c r="N52" s="51">
        <v>12517</v>
      </c>
      <c r="O52" s="75">
        <v>13262027</v>
      </c>
      <c r="P52" s="76">
        <f t="shared" si="18"/>
        <v>9.9064992642240526</v>
      </c>
      <c r="Q52" s="75">
        <f t="shared" si="19"/>
        <v>1059.5212111528322</v>
      </c>
      <c r="R52" s="77">
        <v>133871982.89</v>
      </c>
      <c r="S52" s="56">
        <v>10695.21</v>
      </c>
      <c r="T52" s="32">
        <v>13128</v>
      </c>
      <c r="U52" s="16">
        <v>19952227</v>
      </c>
      <c r="V52" s="43">
        <f t="shared" si="20"/>
        <v>13.175689574574829</v>
      </c>
      <c r="W52" s="16">
        <f t="shared" si="21"/>
        <v>1519.8222882388786</v>
      </c>
      <c r="X52" s="11">
        <v>151432127.22999999</v>
      </c>
      <c r="Y52" s="14">
        <v>11535.04</v>
      </c>
      <c r="Z52" s="51">
        <v>13458</v>
      </c>
      <c r="AA52" s="75">
        <v>28415289</v>
      </c>
      <c r="AB52" s="76">
        <f t="shared" si="22"/>
        <v>17.214826028541271</v>
      </c>
      <c r="AC52" s="75">
        <f t="shared" si="23"/>
        <v>2111.4050378956754</v>
      </c>
      <c r="AD52" s="77">
        <v>165062887.96000001</v>
      </c>
      <c r="AE52" s="56">
        <v>12265.04</v>
      </c>
      <c r="AF52" s="32">
        <v>13835</v>
      </c>
      <c r="AG52" s="16">
        <v>18701176</v>
      </c>
      <c r="AH52" s="43">
        <f t="shared" si="24"/>
        <v>10.527653647744248</v>
      </c>
      <c r="AI52" s="16">
        <f t="shared" si="25"/>
        <v>1351.7293820021684</v>
      </c>
      <c r="AJ52" s="19">
        <v>177638594.75</v>
      </c>
      <c r="AK52" s="14">
        <v>12839.8</v>
      </c>
      <c r="AL52" s="90">
        <f t="shared" si="26"/>
        <v>461.13202199560942</v>
      </c>
      <c r="AM52" s="91">
        <f t="shared" si="13"/>
        <v>51.777833923987075</v>
      </c>
      <c r="AN52" s="92">
        <f>AK52-G52</f>
        <v>3162.67</v>
      </c>
      <c r="AO52" s="93">
        <f>(AN52/G52)*100</f>
        <v>32.681900522158955</v>
      </c>
    </row>
    <row r="53" spans="1:41" x14ac:dyDescent="0.3">
      <c r="A53" s="3" t="s">
        <v>52</v>
      </c>
      <c r="B53" s="51">
        <v>2896</v>
      </c>
      <c r="C53" s="52">
        <v>6625915</v>
      </c>
      <c r="D53" s="53">
        <f t="shared" si="14"/>
        <v>20.659044714178759</v>
      </c>
      <c r="E53" s="54">
        <f t="shared" si="15"/>
        <v>2287.9540745856352</v>
      </c>
      <c r="F53" s="55">
        <v>32072707.579999998</v>
      </c>
      <c r="G53" s="56">
        <v>11074.83</v>
      </c>
      <c r="H53" s="32">
        <v>2933</v>
      </c>
      <c r="I53" s="16">
        <v>8157222</v>
      </c>
      <c r="J53" s="41">
        <f t="shared" si="16"/>
        <v>23.77740312595661</v>
      </c>
      <c r="K53" s="16">
        <f t="shared" si="17"/>
        <v>2781.1871803614049</v>
      </c>
      <c r="L53" s="11">
        <v>34306614.380000003</v>
      </c>
      <c r="M53" s="14">
        <v>11696.77</v>
      </c>
      <c r="N53" s="51">
        <v>2951</v>
      </c>
      <c r="O53" s="75">
        <v>10949752</v>
      </c>
      <c r="P53" s="76">
        <f t="shared" si="18"/>
        <v>28.888045189950439</v>
      </c>
      <c r="Q53" s="75">
        <f t="shared" si="19"/>
        <v>3710.5225347339883</v>
      </c>
      <c r="R53" s="77">
        <v>37904094.68</v>
      </c>
      <c r="S53" s="56">
        <v>12844.5</v>
      </c>
      <c r="T53" s="32">
        <v>2912</v>
      </c>
      <c r="U53" s="16">
        <v>11892627</v>
      </c>
      <c r="V53" s="43">
        <f t="shared" si="20"/>
        <v>28.174360715201001</v>
      </c>
      <c r="W53" s="16">
        <f t="shared" si="21"/>
        <v>4084.0065247252746</v>
      </c>
      <c r="X53" s="11">
        <v>42210814.009999998</v>
      </c>
      <c r="Y53" s="14">
        <v>14495.47</v>
      </c>
      <c r="Z53" s="51">
        <v>2956</v>
      </c>
      <c r="AA53" s="75">
        <v>14194758</v>
      </c>
      <c r="AB53" s="76">
        <f t="shared" si="22"/>
        <v>33.017035632902854</v>
      </c>
      <c r="AC53" s="75">
        <f t="shared" si="23"/>
        <v>4802.0155615696885</v>
      </c>
      <c r="AD53" s="77">
        <v>42992224.25</v>
      </c>
      <c r="AE53" s="56">
        <v>14544.05</v>
      </c>
      <c r="AF53" s="32">
        <v>2961</v>
      </c>
      <c r="AG53" s="16">
        <v>21077039</v>
      </c>
      <c r="AH53" s="43">
        <f t="shared" si="24"/>
        <v>43.645911608538327</v>
      </c>
      <c r="AI53" s="16">
        <f t="shared" si="25"/>
        <v>7118.2164809186088</v>
      </c>
      <c r="AJ53" s="19">
        <v>48290981.270000003</v>
      </c>
      <c r="AK53" s="14">
        <v>16309.01</v>
      </c>
      <c r="AL53" s="90">
        <f t="shared" si="26"/>
        <v>4830.2624063329731</v>
      </c>
      <c r="AM53" s="91">
        <f t="shared" si="13"/>
        <v>211.11710501478348</v>
      </c>
      <c r="AN53" s="92">
        <f>AK53-G53</f>
        <v>5234.18</v>
      </c>
      <c r="AO53" s="93">
        <f>(AN53/G53)*100</f>
        <v>47.261944427137934</v>
      </c>
    </row>
    <row r="54" spans="1:41" x14ac:dyDescent="0.3">
      <c r="A54" s="3" t="s">
        <v>53</v>
      </c>
      <c r="B54" s="51">
        <v>4061</v>
      </c>
      <c r="C54" s="52">
        <v>10892273</v>
      </c>
      <c r="D54" s="53">
        <f t="shared" si="14"/>
        <v>27.182250172386098</v>
      </c>
      <c r="E54" s="54">
        <f t="shared" si="15"/>
        <v>2682.1652302388575</v>
      </c>
      <c r="F54" s="55">
        <v>40071270.520000003</v>
      </c>
      <c r="G54" s="56">
        <v>9867.34</v>
      </c>
      <c r="H54" s="32">
        <v>3947</v>
      </c>
      <c r="I54" s="16">
        <v>11827481</v>
      </c>
      <c r="J54" s="41">
        <f t="shared" si="16"/>
        <v>27.230141036485261</v>
      </c>
      <c r="K54" s="16">
        <f t="shared" si="17"/>
        <v>2996.5748669875857</v>
      </c>
      <c r="L54" s="11">
        <v>43435254.280000001</v>
      </c>
      <c r="M54" s="14">
        <v>11004.63</v>
      </c>
      <c r="N54" s="51">
        <v>3915</v>
      </c>
      <c r="O54" s="75">
        <v>13533666</v>
      </c>
      <c r="P54" s="76">
        <f t="shared" si="18"/>
        <v>29.402363661120738</v>
      </c>
      <c r="Q54" s="75">
        <f t="shared" si="19"/>
        <v>3456.8750957854404</v>
      </c>
      <c r="R54" s="77">
        <v>46029176.960000001</v>
      </c>
      <c r="S54" s="56">
        <v>11757.13</v>
      </c>
      <c r="T54" s="32">
        <v>3793</v>
      </c>
      <c r="U54" s="16">
        <v>19573317</v>
      </c>
      <c r="V54" s="43">
        <f t="shared" si="20"/>
        <v>36.931821468788492</v>
      </c>
      <c r="W54" s="16">
        <f t="shared" si="21"/>
        <v>5160.3788557869757</v>
      </c>
      <c r="X54" s="11">
        <v>52998515.159999996</v>
      </c>
      <c r="Y54" s="14">
        <v>13972.71</v>
      </c>
      <c r="Z54" s="51">
        <v>3877</v>
      </c>
      <c r="AA54" s="75">
        <v>23899599</v>
      </c>
      <c r="AB54" s="76">
        <f t="shared" si="22"/>
        <v>44.442640857023221</v>
      </c>
      <c r="AC54" s="75">
        <f t="shared" si="23"/>
        <v>6164.4567964921334</v>
      </c>
      <c r="AD54" s="77">
        <v>53776280.030000001</v>
      </c>
      <c r="AE54" s="56">
        <v>13870.59</v>
      </c>
      <c r="AF54" s="32">
        <v>3788</v>
      </c>
      <c r="AG54" s="16">
        <v>23089531</v>
      </c>
      <c r="AH54" s="43">
        <f t="shared" si="24"/>
        <v>40.145889551206416</v>
      </c>
      <c r="AI54" s="16">
        <f t="shared" si="25"/>
        <v>6095.441129883844</v>
      </c>
      <c r="AJ54" s="19">
        <v>57514059.990000002</v>
      </c>
      <c r="AK54" s="14">
        <v>15183.22</v>
      </c>
      <c r="AL54" s="90">
        <f t="shared" si="26"/>
        <v>3413.2758996449866</v>
      </c>
      <c r="AM54" s="91">
        <f t="shared" si="13"/>
        <v>127.25822634502725</v>
      </c>
      <c r="AN54" s="92">
        <f>AK54-G54</f>
        <v>5315.8799999999992</v>
      </c>
      <c r="AO54" s="93">
        <f>(AN54/G54)*100</f>
        <v>53.873485660775842</v>
      </c>
    </row>
    <row r="55" spans="1:41" x14ac:dyDescent="0.3">
      <c r="A55" s="3" t="s">
        <v>54</v>
      </c>
      <c r="B55" s="51">
        <v>1829</v>
      </c>
      <c r="C55" s="52">
        <v>4259077</v>
      </c>
      <c r="D55" s="53">
        <f t="shared" si="14"/>
        <v>23.04701459765452</v>
      </c>
      <c r="E55" s="54">
        <f t="shared" si="15"/>
        <v>2328.6369600874796</v>
      </c>
      <c r="F55" s="55">
        <v>18479950.98</v>
      </c>
      <c r="G55" s="56">
        <v>10103.85</v>
      </c>
      <c r="H55" s="32">
        <v>1868</v>
      </c>
      <c r="I55" s="16">
        <v>4574968</v>
      </c>
      <c r="J55" s="41">
        <f t="shared" si="16"/>
        <v>23.093099709364164</v>
      </c>
      <c r="K55" s="16">
        <f t="shared" si="17"/>
        <v>2449.1263383297646</v>
      </c>
      <c r="L55" s="11">
        <v>19810974.09</v>
      </c>
      <c r="M55" s="14">
        <v>10605.44</v>
      </c>
      <c r="N55" s="51">
        <v>1811</v>
      </c>
      <c r="O55" s="75">
        <v>6469769</v>
      </c>
      <c r="P55" s="76">
        <f t="shared" si="18"/>
        <v>27.795339983194715</v>
      </c>
      <c r="Q55" s="75">
        <f t="shared" si="19"/>
        <v>3572.4842628382107</v>
      </c>
      <c r="R55" s="77">
        <v>23276452.109999999</v>
      </c>
      <c r="S55" s="56">
        <v>12852.82</v>
      </c>
      <c r="T55" s="32">
        <v>1752</v>
      </c>
      <c r="U55" s="16">
        <v>4694136</v>
      </c>
      <c r="V55" s="43">
        <f t="shared" si="20"/>
        <v>19.044554797324071</v>
      </c>
      <c r="W55" s="16">
        <f t="shared" si="21"/>
        <v>2679.3013698630139</v>
      </c>
      <c r="X55" s="11">
        <v>24648179.23</v>
      </c>
      <c r="Y55" s="14">
        <v>14068.6</v>
      </c>
      <c r="Z55" s="51">
        <v>1777</v>
      </c>
      <c r="AA55" s="75">
        <v>4694136</v>
      </c>
      <c r="AB55" s="76">
        <f t="shared" si="22"/>
        <v>18.773443190388246</v>
      </c>
      <c r="AC55" s="75">
        <f t="shared" si="23"/>
        <v>2641.6072031513786</v>
      </c>
      <c r="AD55" s="77">
        <v>25004129.25</v>
      </c>
      <c r="AE55" s="56">
        <v>14070.98</v>
      </c>
      <c r="AF55" s="32">
        <v>1765</v>
      </c>
      <c r="AG55" s="16">
        <v>4699494</v>
      </c>
      <c r="AH55" s="43">
        <f t="shared" si="24"/>
        <v>18.546066265599663</v>
      </c>
      <c r="AI55" s="16">
        <f t="shared" si="25"/>
        <v>2662.6028328611897</v>
      </c>
      <c r="AJ55" s="19">
        <v>25339573</v>
      </c>
      <c r="AK55" s="14">
        <v>14356.7</v>
      </c>
      <c r="AL55" s="90">
        <f t="shared" si="26"/>
        <v>333.96587277371009</v>
      </c>
      <c r="AM55" s="91">
        <f t="shared" si="13"/>
        <v>14.341689086699203</v>
      </c>
      <c r="AN55" s="92">
        <f>AK55-G55</f>
        <v>4252.8500000000004</v>
      </c>
      <c r="AO55" s="93">
        <f>(AN55/G55)*100</f>
        <v>42.09138100822954</v>
      </c>
    </row>
    <row r="56" spans="1:41" x14ac:dyDescent="0.3">
      <c r="A56" s="3" t="s">
        <v>55</v>
      </c>
      <c r="B56" s="51">
        <v>2953</v>
      </c>
      <c r="C56" s="52">
        <v>17302111</v>
      </c>
      <c r="D56" s="53">
        <f t="shared" si="14"/>
        <v>44.803708843693492</v>
      </c>
      <c r="E56" s="54">
        <f t="shared" si="15"/>
        <v>5859.1639011175075</v>
      </c>
      <c r="F56" s="55">
        <v>38617586.460000001</v>
      </c>
      <c r="G56" s="56">
        <v>13077.41</v>
      </c>
      <c r="H56" s="32">
        <v>2849</v>
      </c>
      <c r="I56" s="16">
        <v>19726430</v>
      </c>
      <c r="J56" s="41">
        <f t="shared" si="16"/>
        <v>50.569931754439665</v>
      </c>
      <c r="K56" s="16">
        <f t="shared" si="17"/>
        <v>6923.9838539838538</v>
      </c>
      <c r="L56" s="11">
        <v>39008219.539999999</v>
      </c>
      <c r="M56" s="14">
        <v>13691.9</v>
      </c>
      <c r="N56" s="51">
        <v>2818</v>
      </c>
      <c r="O56" s="75">
        <v>24231631</v>
      </c>
      <c r="P56" s="76">
        <f t="shared" si="18"/>
        <v>57.144374525232486</v>
      </c>
      <c r="Q56" s="75">
        <f t="shared" si="19"/>
        <v>8598.8754435770043</v>
      </c>
      <c r="R56" s="77">
        <v>42404228.240000002</v>
      </c>
      <c r="S56" s="56">
        <v>15047.63</v>
      </c>
      <c r="T56" s="32">
        <v>2762</v>
      </c>
      <c r="U56" s="16">
        <v>28025510</v>
      </c>
      <c r="V56" s="43">
        <f t="shared" si="20"/>
        <v>64.70393478534632</v>
      </c>
      <c r="W56" s="16">
        <f t="shared" si="21"/>
        <v>10146.817523533671</v>
      </c>
      <c r="X56" s="11">
        <v>43313455.5</v>
      </c>
      <c r="Y56" s="14">
        <v>15681.91</v>
      </c>
      <c r="Z56" s="51">
        <v>2725</v>
      </c>
      <c r="AA56" s="75">
        <v>31595966</v>
      </c>
      <c r="AB56" s="76">
        <f t="shared" si="22"/>
        <v>68.508122250491496</v>
      </c>
      <c r="AC56" s="75">
        <f t="shared" si="23"/>
        <v>11594.849908256881</v>
      </c>
      <c r="AD56" s="77">
        <v>46120029.219999999</v>
      </c>
      <c r="AE56" s="56">
        <v>16924.79</v>
      </c>
      <c r="AF56" s="32">
        <v>2735</v>
      </c>
      <c r="AG56" s="16">
        <v>33402450</v>
      </c>
      <c r="AH56" s="43">
        <f t="shared" si="24"/>
        <v>70.774187290204253</v>
      </c>
      <c r="AI56" s="16">
        <f t="shared" si="25"/>
        <v>12212.961608775136</v>
      </c>
      <c r="AJ56" s="19">
        <v>47195808.640000001</v>
      </c>
      <c r="AK56" s="14">
        <v>17256.240000000002</v>
      </c>
      <c r="AL56" s="90">
        <f t="shared" si="26"/>
        <v>6353.797707657629</v>
      </c>
      <c r="AM56" s="91">
        <f t="shared" si="13"/>
        <v>108.44205444476098</v>
      </c>
      <c r="AN56" s="92">
        <f>AK56-G56</f>
        <v>4178.8300000000017</v>
      </c>
      <c r="AO56" s="93">
        <f>(AN56/G56)*100</f>
        <v>31.95456898575484</v>
      </c>
    </row>
    <row r="57" spans="1:41" x14ac:dyDescent="0.3">
      <c r="A57" s="3" t="s">
        <v>56</v>
      </c>
      <c r="B57" s="51">
        <v>20351</v>
      </c>
      <c r="C57" s="52">
        <v>24084744</v>
      </c>
      <c r="D57" s="53">
        <f t="shared" si="14"/>
        <v>10.786755765737414</v>
      </c>
      <c r="E57" s="54">
        <f t="shared" si="15"/>
        <v>1183.4673480418653</v>
      </c>
      <c r="F57" s="55">
        <v>223280702.03</v>
      </c>
      <c r="G57" s="56">
        <v>10971.49</v>
      </c>
      <c r="H57" s="32">
        <v>20529</v>
      </c>
      <c r="I57" s="16">
        <v>27436476</v>
      </c>
      <c r="J57" s="41">
        <f t="shared" si="16"/>
        <v>11.690765119132053</v>
      </c>
      <c r="K57" s="16">
        <f t="shared" si="17"/>
        <v>1336.4740610843198</v>
      </c>
      <c r="L57" s="11">
        <v>234685033.19</v>
      </c>
      <c r="M57" s="14">
        <v>11431.89</v>
      </c>
      <c r="N57" s="51">
        <v>19941</v>
      </c>
      <c r="O57" s="75">
        <v>32319223</v>
      </c>
      <c r="P57" s="76">
        <f t="shared" si="18"/>
        <v>13.251435727525147</v>
      </c>
      <c r="Q57" s="75">
        <f t="shared" si="19"/>
        <v>1620.742339902713</v>
      </c>
      <c r="R57" s="77">
        <v>243892236.77000001</v>
      </c>
      <c r="S57" s="56">
        <v>12230.69</v>
      </c>
      <c r="T57" s="32">
        <v>19948</v>
      </c>
      <c r="U57" s="16">
        <v>27991763</v>
      </c>
      <c r="V57" s="43">
        <f t="shared" si="20"/>
        <v>11.116098619229579</v>
      </c>
      <c r="W57" s="16">
        <f t="shared" si="21"/>
        <v>1403.23656506918</v>
      </c>
      <c r="X57" s="11">
        <v>251812834.33000001</v>
      </c>
      <c r="Y57" s="14">
        <v>12623.46</v>
      </c>
      <c r="Z57" s="51">
        <v>20063</v>
      </c>
      <c r="AA57" s="75">
        <v>26466110</v>
      </c>
      <c r="AB57" s="76">
        <f t="shared" si="22"/>
        <v>10.162879320265478</v>
      </c>
      <c r="AC57" s="75">
        <f t="shared" si="23"/>
        <v>1319.1501769426307</v>
      </c>
      <c r="AD57" s="77">
        <v>260419406.41</v>
      </c>
      <c r="AE57" s="56">
        <v>12980.09</v>
      </c>
      <c r="AF57" s="32">
        <v>19879</v>
      </c>
      <c r="AG57" s="16">
        <v>23381138</v>
      </c>
      <c r="AH57" s="43">
        <f t="shared" si="24"/>
        <v>8.2749653670562022</v>
      </c>
      <c r="AI57" s="16">
        <f t="shared" si="25"/>
        <v>1176.1727451079028</v>
      </c>
      <c r="AJ57" s="19">
        <v>282552699.17000002</v>
      </c>
      <c r="AK57" s="14">
        <v>14213.63</v>
      </c>
      <c r="AL57" s="90">
        <f t="shared" si="26"/>
        <v>-7.2946029339625511</v>
      </c>
      <c r="AM57" s="91">
        <f t="shared" si="13"/>
        <v>-0.61637551268583912</v>
      </c>
      <c r="AN57" s="92">
        <f>AK57-G57</f>
        <v>3242.1399999999994</v>
      </c>
      <c r="AO57" s="93">
        <f>(AN57/G57)*100</f>
        <v>29.550589755812563</v>
      </c>
    </row>
    <row r="58" spans="1:41" x14ac:dyDescent="0.3">
      <c r="A58" s="3" t="s">
        <v>57</v>
      </c>
      <c r="B58" s="51">
        <v>9324</v>
      </c>
      <c r="C58" s="52">
        <v>18045091</v>
      </c>
      <c r="D58" s="53">
        <f t="shared" si="14"/>
        <v>16.675692153551157</v>
      </c>
      <c r="E58" s="54">
        <f t="shared" si="15"/>
        <v>1935.3379450879452</v>
      </c>
      <c r="F58" s="55">
        <v>108211946.06999999</v>
      </c>
      <c r="G58" s="56">
        <v>11605.74</v>
      </c>
      <c r="H58" s="32">
        <v>9216</v>
      </c>
      <c r="I58" s="16">
        <v>21380880</v>
      </c>
      <c r="J58" s="41">
        <f t="shared" si="16"/>
        <v>19.162738613921324</v>
      </c>
      <c r="K58" s="16">
        <f t="shared" si="17"/>
        <v>2319.9739583333335</v>
      </c>
      <c r="L58" s="11">
        <v>111575283.84</v>
      </c>
      <c r="M58" s="14">
        <v>12106.7</v>
      </c>
      <c r="N58" s="51">
        <v>8963</v>
      </c>
      <c r="O58" s="75">
        <v>30293892</v>
      </c>
      <c r="P58" s="76">
        <f t="shared" si="18"/>
        <v>26.872931038675453</v>
      </c>
      <c r="Q58" s="75">
        <f t="shared" si="19"/>
        <v>3379.8830748633272</v>
      </c>
      <c r="R58" s="77">
        <v>112730137.09</v>
      </c>
      <c r="S58" s="56">
        <v>12577.28</v>
      </c>
      <c r="T58" s="32">
        <v>8598</v>
      </c>
      <c r="U58" s="16">
        <v>38343372</v>
      </c>
      <c r="V58" s="43">
        <f t="shared" si="20"/>
        <v>29.438647946215735</v>
      </c>
      <c r="W58" s="16">
        <f t="shared" si="21"/>
        <v>4459.5687369155621</v>
      </c>
      <c r="X58" s="11">
        <v>130248413.81999999</v>
      </c>
      <c r="Y58" s="14">
        <v>15148.68</v>
      </c>
      <c r="Z58" s="51">
        <v>8573</v>
      </c>
      <c r="AA58" s="75">
        <v>43677999</v>
      </c>
      <c r="AB58" s="76">
        <f t="shared" si="22"/>
        <v>32.922686763016429</v>
      </c>
      <c r="AC58" s="75">
        <f t="shared" si="23"/>
        <v>5094.8324973754816</v>
      </c>
      <c r="AD58" s="77">
        <v>132668391.59999999</v>
      </c>
      <c r="AE58" s="56">
        <v>15475.14</v>
      </c>
      <c r="AF58" s="32">
        <v>8542</v>
      </c>
      <c r="AG58" s="16">
        <v>49024473</v>
      </c>
      <c r="AH58" s="43">
        <f t="shared" si="24"/>
        <v>35.219398722020365</v>
      </c>
      <c r="AI58" s="16">
        <f t="shared" si="25"/>
        <v>5739.2265277452589</v>
      </c>
      <c r="AJ58" s="19">
        <v>139197359.34999999</v>
      </c>
      <c r="AK58" s="14">
        <v>16295.64</v>
      </c>
      <c r="AL58" s="90">
        <f t="shared" si="26"/>
        <v>3803.8885826573137</v>
      </c>
      <c r="AM58" s="91">
        <f t="shared" si="13"/>
        <v>196.54906226129197</v>
      </c>
      <c r="AN58" s="92">
        <f>AK58-G58</f>
        <v>4689.8999999999996</v>
      </c>
      <c r="AO58" s="93">
        <f>(AN58/G58)*100</f>
        <v>40.410176343774715</v>
      </c>
    </row>
    <row r="59" spans="1:41" x14ac:dyDescent="0.3">
      <c r="A59" s="3" t="s">
        <v>58</v>
      </c>
      <c r="B59" s="51">
        <v>49404</v>
      </c>
      <c r="C59" s="52">
        <v>65827012</v>
      </c>
      <c r="D59" s="53">
        <f t="shared" si="14"/>
        <v>14.339091697229897</v>
      </c>
      <c r="E59" s="54">
        <f t="shared" si="15"/>
        <v>1332.4227188081936</v>
      </c>
      <c r="F59" s="55">
        <v>459073792.05000001</v>
      </c>
      <c r="G59" s="56">
        <v>9292.25</v>
      </c>
      <c r="H59" s="32">
        <v>50784</v>
      </c>
      <c r="I59" s="16">
        <v>79678269</v>
      </c>
      <c r="J59" s="41">
        <f t="shared" si="16"/>
        <v>15.668677865289061</v>
      </c>
      <c r="K59" s="16">
        <f t="shared" si="17"/>
        <v>1568.9640241020793</v>
      </c>
      <c r="L59" s="11">
        <v>508519414.88</v>
      </c>
      <c r="M59" s="14">
        <v>10013.370000000001</v>
      </c>
      <c r="N59" s="51">
        <v>51436</v>
      </c>
      <c r="O59" s="75">
        <v>100296126</v>
      </c>
      <c r="P59" s="76">
        <f t="shared" si="18"/>
        <v>19.121119407257183</v>
      </c>
      <c r="Q59" s="75">
        <f t="shared" si="19"/>
        <v>1949.9207947740881</v>
      </c>
      <c r="R59" s="77">
        <v>524530619.06999999</v>
      </c>
      <c r="S59" s="56">
        <v>10197.74</v>
      </c>
      <c r="T59" s="32">
        <v>53085</v>
      </c>
      <c r="U59" s="16">
        <v>118483045</v>
      </c>
      <c r="V59" s="43">
        <f t="shared" si="20"/>
        <v>20.965669178577144</v>
      </c>
      <c r="W59" s="16">
        <f t="shared" si="21"/>
        <v>2231.9496091174533</v>
      </c>
      <c r="X59" s="11">
        <v>565128849.40999997</v>
      </c>
      <c r="Y59" s="14">
        <v>10645.73</v>
      </c>
      <c r="Z59" s="51">
        <v>54535</v>
      </c>
      <c r="AA59" s="75">
        <v>141939524</v>
      </c>
      <c r="AB59" s="76">
        <f t="shared" si="22"/>
        <v>22.221209003638844</v>
      </c>
      <c r="AC59" s="75">
        <f t="shared" si="23"/>
        <v>2602.7234619968826</v>
      </c>
      <c r="AD59" s="77">
        <v>638756982.01999998</v>
      </c>
      <c r="AE59" s="56">
        <v>11712.8</v>
      </c>
      <c r="AF59" s="32">
        <v>55433</v>
      </c>
      <c r="AG59" s="16">
        <v>172547492</v>
      </c>
      <c r="AH59" s="43">
        <f t="shared" si="24"/>
        <v>24.512413225597847</v>
      </c>
      <c r="AI59" s="16">
        <f t="shared" si="25"/>
        <v>3112.7215196723973</v>
      </c>
      <c r="AJ59" s="19">
        <v>703918828.44000006</v>
      </c>
      <c r="AK59" s="14">
        <v>12698.56</v>
      </c>
      <c r="AL59" s="90">
        <f t="shared" si="26"/>
        <v>1780.2988008642037</v>
      </c>
      <c r="AM59" s="91">
        <f t="shared" si="13"/>
        <v>133.61366297150951</v>
      </c>
      <c r="AN59" s="92">
        <f>AK59-G59</f>
        <v>3406.3099999999995</v>
      </c>
      <c r="AO59" s="93">
        <f>(AN59/G59)*100</f>
        <v>36.657537194974296</v>
      </c>
    </row>
    <row r="60" spans="1:41" x14ac:dyDescent="0.3">
      <c r="A60" s="3" t="s">
        <v>59</v>
      </c>
      <c r="B60" s="51">
        <v>3609</v>
      </c>
      <c r="C60" s="52">
        <v>5013226</v>
      </c>
      <c r="D60" s="53">
        <f t="shared" si="14"/>
        <v>13.108749974862627</v>
      </c>
      <c r="E60" s="54">
        <f t="shared" si="15"/>
        <v>1389.0900526461623</v>
      </c>
      <c r="F60" s="55">
        <v>38243356.609999999</v>
      </c>
      <c r="G60" s="56">
        <v>10596.66</v>
      </c>
      <c r="H60" s="32">
        <v>3588</v>
      </c>
      <c r="I60" s="16">
        <v>6607680</v>
      </c>
      <c r="J60" s="41">
        <f t="shared" si="16"/>
        <v>15.43117183412283</v>
      </c>
      <c r="K60" s="16">
        <f t="shared" si="17"/>
        <v>1841.6053511705686</v>
      </c>
      <c r="L60" s="11">
        <v>42820338.409999996</v>
      </c>
      <c r="M60" s="14">
        <v>11934.33</v>
      </c>
      <c r="N60" s="51">
        <v>3567</v>
      </c>
      <c r="O60" s="75">
        <v>12328649</v>
      </c>
      <c r="P60" s="76">
        <f t="shared" si="18"/>
        <v>28.164254295265351</v>
      </c>
      <c r="Q60" s="75">
        <f t="shared" si="19"/>
        <v>3456.3075413512756</v>
      </c>
      <c r="R60" s="77">
        <v>43774100.57</v>
      </c>
      <c r="S60" s="56">
        <v>12271.96</v>
      </c>
      <c r="T60" s="32">
        <v>3622</v>
      </c>
      <c r="U60" s="16">
        <v>11187893</v>
      </c>
      <c r="V60" s="43">
        <f t="shared" si="20"/>
        <v>26.98193567983115</v>
      </c>
      <c r="W60" s="16">
        <f t="shared" si="21"/>
        <v>3088.8716178906679</v>
      </c>
      <c r="X60" s="11">
        <v>41464382.439999998</v>
      </c>
      <c r="Y60" s="14">
        <v>11447.92</v>
      </c>
      <c r="Z60" s="51">
        <v>3605</v>
      </c>
      <c r="AA60" s="75">
        <v>15998184</v>
      </c>
      <c r="AB60" s="76">
        <f t="shared" si="22"/>
        <v>30.818388869707679</v>
      </c>
      <c r="AC60" s="75">
        <f t="shared" si="23"/>
        <v>4437.7764216366159</v>
      </c>
      <c r="AD60" s="77">
        <v>51911162.740000002</v>
      </c>
      <c r="AE60" s="56">
        <v>14399.76</v>
      </c>
      <c r="AF60" s="32">
        <v>3551</v>
      </c>
      <c r="AG60" s="16">
        <v>11505044</v>
      </c>
      <c r="AH60" s="43">
        <f t="shared" si="24"/>
        <v>22.692198930538211</v>
      </c>
      <c r="AI60" s="16">
        <f t="shared" si="25"/>
        <v>3239.9448042804843</v>
      </c>
      <c r="AJ60" s="19">
        <v>50700436.899999999</v>
      </c>
      <c r="AK60" s="14">
        <v>14277.8</v>
      </c>
      <c r="AL60" s="90">
        <f t="shared" si="26"/>
        <v>1850.8547516343219</v>
      </c>
      <c r="AM60" s="91">
        <f t="shared" si="13"/>
        <v>133.24224359022051</v>
      </c>
      <c r="AN60" s="92">
        <f>AK60-G60</f>
        <v>3681.1399999999994</v>
      </c>
      <c r="AO60" s="93">
        <f>(AN60/G60)*100</f>
        <v>34.73868181106122</v>
      </c>
    </row>
    <row r="61" spans="1:41" x14ac:dyDescent="0.3">
      <c r="A61" s="3" t="s">
        <v>60</v>
      </c>
      <c r="B61" s="51">
        <v>94046</v>
      </c>
      <c r="C61" s="52">
        <v>237508692</v>
      </c>
      <c r="D61" s="53">
        <f t="shared" si="14"/>
        <v>21.328164187322677</v>
      </c>
      <c r="E61" s="54">
        <f t="shared" si="15"/>
        <v>2525.4523531038003</v>
      </c>
      <c r="F61" s="55">
        <v>1113591821.1900001</v>
      </c>
      <c r="G61" s="56">
        <v>11840.92</v>
      </c>
      <c r="H61" s="32">
        <v>93567</v>
      </c>
      <c r="I61" s="16">
        <v>384784460</v>
      </c>
      <c r="J61" s="41">
        <f t="shared" si="16"/>
        <v>32.968456988884959</v>
      </c>
      <c r="K61" s="16">
        <f t="shared" si="17"/>
        <v>4112.394968311477</v>
      </c>
      <c r="L61" s="11">
        <v>1167129114.1400001</v>
      </c>
      <c r="M61" s="14">
        <v>12473.73</v>
      </c>
      <c r="N61" s="51">
        <v>88805</v>
      </c>
      <c r="O61" s="75">
        <v>316363377</v>
      </c>
      <c r="P61" s="76">
        <f t="shared" si="18"/>
        <v>26.484426167111042</v>
      </c>
      <c r="Q61" s="75">
        <f t="shared" si="19"/>
        <v>3562.4500534879794</v>
      </c>
      <c r="R61" s="77">
        <v>1194526077.3399999</v>
      </c>
      <c r="S61" s="56">
        <v>13451.11</v>
      </c>
      <c r="T61" s="32">
        <v>89634</v>
      </c>
      <c r="U61" s="16">
        <v>367482382</v>
      </c>
      <c r="V61" s="43">
        <f t="shared" si="20"/>
        <v>28.24869763779224</v>
      </c>
      <c r="W61" s="16">
        <f t="shared" si="21"/>
        <v>4099.8101390097509</v>
      </c>
      <c r="X61" s="11">
        <v>1300882563.55</v>
      </c>
      <c r="Y61" s="14">
        <v>14513.28</v>
      </c>
      <c r="Z61" s="51">
        <v>89451</v>
      </c>
      <c r="AA61" s="75">
        <v>424958406</v>
      </c>
      <c r="AB61" s="76">
        <f t="shared" si="22"/>
        <v>30.511565669048174</v>
      </c>
      <c r="AC61" s="75">
        <f t="shared" si="23"/>
        <v>4750.7395780930337</v>
      </c>
      <c r="AD61" s="77">
        <v>1392778104.5699999</v>
      </c>
      <c r="AE61" s="56">
        <v>15570.29</v>
      </c>
      <c r="AF61" s="32">
        <v>87856</v>
      </c>
      <c r="AG61" s="16">
        <v>403181403</v>
      </c>
      <c r="AH61" s="43">
        <f t="shared" si="24"/>
        <v>27.21052998339627</v>
      </c>
      <c r="AI61" s="16">
        <f t="shared" si="25"/>
        <v>4589.1163153341831</v>
      </c>
      <c r="AJ61" s="19">
        <v>1481710952.51</v>
      </c>
      <c r="AK61" s="14">
        <v>16865.22</v>
      </c>
      <c r="AL61" s="90">
        <f t="shared" si="26"/>
        <v>2063.6639622303828</v>
      </c>
      <c r="AM61" s="91">
        <f t="shared" si="13"/>
        <v>81.714626676449626</v>
      </c>
      <c r="AN61" s="92">
        <f>AK61-G61</f>
        <v>5024.3000000000011</v>
      </c>
      <c r="AO61" s="93">
        <f>(AN61/G61)*100</f>
        <v>42.43166916084224</v>
      </c>
    </row>
    <row r="62" spans="1:41" x14ac:dyDescent="0.3">
      <c r="A62" s="3" t="s">
        <v>61</v>
      </c>
      <c r="B62" s="51">
        <v>4188</v>
      </c>
      <c r="C62" s="52">
        <v>18280567</v>
      </c>
      <c r="D62" s="53">
        <f t="shared" si="14"/>
        <v>41.528013207862983</v>
      </c>
      <c r="E62" s="54">
        <f t="shared" si="15"/>
        <v>4364.9873447946511</v>
      </c>
      <c r="F62" s="55">
        <v>44019844.890000001</v>
      </c>
      <c r="G62" s="56">
        <v>10510.95</v>
      </c>
      <c r="H62" s="32">
        <v>4180</v>
      </c>
      <c r="I62" s="16">
        <v>17415300</v>
      </c>
      <c r="J62" s="41">
        <f t="shared" si="16"/>
        <v>38.222486013627538</v>
      </c>
      <c r="K62" s="16">
        <f t="shared" si="17"/>
        <v>4166.3397129186606</v>
      </c>
      <c r="L62" s="11">
        <v>45562970.43</v>
      </c>
      <c r="M62" s="14">
        <v>10900.23</v>
      </c>
      <c r="N62" s="51">
        <v>4126</v>
      </c>
      <c r="O62" s="75">
        <v>21140516</v>
      </c>
      <c r="P62" s="76">
        <f t="shared" si="18"/>
        <v>43.243421940174805</v>
      </c>
      <c r="Q62" s="75">
        <f t="shared" si="19"/>
        <v>5123.7314590402329</v>
      </c>
      <c r="R62" s="77">
        <v>48887241.229999997</v>
      </c>
      <c r="S62" s="56">
        <v>11848.58</v>
      </c>
      <c r="T62" s="32">
        <v>4145</v>
      </c>
      <c r="U62" s="16">
        <v>24381245</v>
      </c>
      <c r="V62" s="43">
        <f t="shared" si="20"/>
        <v>46.381250628508283</v>
      </c>
      <c r="W62" s="16">
        <f t="shared" si="21"/>
        <v>5882.0856453558508</v>
      </c>
      <c r="X62" s="11">
        <v>52567027.990000002</v>
      </c>
      <c r="Y62" s="14">
        <v>12682.03</v>
      </c>
      <c r="Z62" s="51">
        <v>4159</v>
      </c>
      <c r="AA62" s="75">
        <v>24977719</v>
      </c>
      <c r="AB62" s="76">
        <f t="shared" si="22"/>
        <v>45.261103891754765</v>
      </c>
      <c r="AC62" s="75">
        <f t="shared" si="23"/>
        <v>6005.7030536186585</v>
      </c>
      <c r="AD62" s="77">
        <v>55185836.960000001</v>
      </c>
      <c r="AE62" s="56">
        <v>13269.02</v>
      </c>
      <c r="AF62" s="32">
        <v>4158</v>
      </c>
      <c r="AG62" s="16">
        <v>26067276</v>
      </c>
      <c r="AH62" s="43">
        <f t="shared" si="24"/>
        <v>44.081872752038223</v>
      </c>
      <c r="AI62" s="16">
        <f t="shared" si="25"/>
        <v>6269.1861471861475</v>
      </c>
      <c r="AJ62" s="19">
        <v>59133776.25</v>
      </c>
      <c r="AK62" s="14">
        <v>14221.69</v>
      </c>
      <c r="AL62" s="90">
        <f t="shared" si="26"/>
        <v>1904.1988023914964</v>
      </c>
      <c r="AM62" s="91">
        <f t="shared" si="13"/>
        <v>43.624383119055267</v>
      </c>
      <c r="AN62" s="92">
        <f>AK62-G62</f>
        <v>3710.74</v>
      </c>
      <c r="AO62" s="93">
        <f>(AN62/G62)*100</f>
        <v>35.30356437810093</v>
      </c>
    </row>
    <row r="63" spans="1:41" x14ac:dyDescent="0.3">
      <c r="A63" s="3" t="s">
        <v>62</v>
      </c>
      <c r="B63" s="51">
        <v>550</v>
      </c>
      <c r="C63" s="52">
        <v>1900026</v>
      </c>
      <c r="D63" s="53">
        <f t="shared" si="14"/>
        <v>27.991964942753533</v>
      </c>
      <c r="E63" s="54">
        <f t="shared" si="15"/>
        <v>3454.5927272727272</v>
      </c>
      <c r="F63" s="55">
        <v>6787755</v>
      </c>
      <c r="G63" s="56">
        <v>12341.36</v>
      </c>
      <c r="H63" s="32">
        <v>526</v>
      </c>
      <c r="I63" s="16">
        <v>2032068</v>
      </c>
      <c r="J63" s="41">
        <f t="shared" si="16"/>
        <v>29.059112496733142</v>
      </c>
      <c r="K63" s="16">
        <f t="shared" si="17"/>
        <v>3863.2471482889732</v>
      </c>
      <c r="L63" s="11">
        <v>6992877.0199999996</v>
      </c>
      <c r="M63" s="14">
        <v>13294.44</v>
      </c>
      <c r="N63" s="51">
        <v>529</v>
      </c>
      <c r="O63" s="75">
        <v>2349652</v>
      </c>
      <c r="P63" s="76">
        <f t="shared" si="18"/>
        <v>29.673824047806676</v>
      </c>
      <c r="Q63" s="75">
        <f t="shared" si="19"/>
        <v>4441.6862003780716</v>
      </c>
      <c r="R63" s="77">
        <v>7918264.9199999999</v>
      </c>
      <c r="S63" s="56">
        <v>14968.37</v>
      </c>
      <c r="T63" s="32">
        <v>555</v>
      </c>
      <c r="U63" s="16">
        <v>2564893</v>
      </c>
      <c r="V63" s="43">
        <f t="shared" si="20"/>
        <v>30.927999341448498</v>
      </c>
      <c r="W63" s="16">
        <f t="shared" si="21"/>
        <v>4621.428828828829</v>
      </c>
      <c r="X63" s="11">
        <v>8293109.9800000004</v>
      </c>
      <c r="Y63" s="14">
        <v>14942.54</v>
      </c>
      <c r="Z63" s="51">
        <v>541</v>
      </c>
      <c r="AA63" s="75">
        <v>1069465</v>
      </c>
      <c r="AB63" s="76">
        <f t="shared" si="22"/>
        <v>12.406361128512486</v>
      </c>
      <c r="AC63" s="75">
        <f t="shared" si="23"/>
        <v>1976.829944547135</v>
      </c>
      <c r="AD63" s="77">
        <v>8620295.5800000001</v>
      </c>
      <c r="AE63" s="56">
        <v>15934</v>
      </c>
      <c r="AF63" s="32">
        <v>542</v>
      </c>
      <c r="AG63" s="16">
        <v>1219423</v>
      </c>
      <c r="AH63" s="43">
        <f t="shared" si="24"/>
        <v>12.026774175465329</v>
      </c>
      <c r="AI63" s="16">
        <f t="shared" si="25"/>
        <v>2249.8579335793356</v>
      </c>
      <c r="AJ63" s="19">
        <v>10139235.859999999</v>
      </c>
      <c r="AK63" s="14">
        <v>18707.080000000002</v>
      </c>
      <c r="AL63" s="90">
        <f t="shared" si="26"/>
        <v>-1204.7347936933916</v>
      </c>
      <c r="AM63" s="91">
        <f t="shared" si="13"/>
        <v>-34.873424707417975</v>
      </c>
      <c r="AN63" s="92">
        <f>AK63-G63</f>
        <v>6365.7200000000012</v>
      </c>
      <c r="AO63" s="93">
        <f>(AN63/G63)*100</f>
        <v>51.580376879047371</v>
      </c>
    </row>
    <row r="64" spans="1:41" x14ac:dyDescent="0.3">
      <c r="A64" s="3" t="s">
        <v>63</v>
      </c>
      <c r="B64" s="51">
        <v>12979</v>
      </c>
      <c r="C64" s="52">
        <v>26049081</v>
      </c>
      <c r="D64" s="53">
        <f t="shared" si="14"/>
        <v>18.721765765461164</v>
      </c>
      <c r="E64" s="54">
        <f t="shared" si="15"/>
        <v>2007.0175668387394</v>
      </c>
      <c r="F64" s="55">
        <v>139137949.52000001</v>
      </c>
      <c r="G64" s="56">
        <v>10720.24</v>
      </c>
      <c r="H64" s="32">
        <v>13022</v>
      </c>
      <c r="I64" s="16">
        <v>21213452</v>
      </c>
      <c r="J64" s="41">
        <f t="shared" si="16"/>
        <v>14.160000135566781</v>
      </c>
      <c r="K64" s="16">
        <f t="shared" si="17"/>
        <v>1629.0471509752726</v>
      </c>
      <c r="L64" s="11">
        <v>149812512.69</v>
      </c>
      <c r="M64" s="14">
        <v>11504.57</v>
      </c>
      <c r="N64" s="51">
        <v>12533</v>
      </c>
      <c r="O64" s="75">
        <v>28577318</v>
      </c>
      <c r="P64" s="76">
        <f t="shared" si="18"/>
        <v>18.614340750558597</v>
      </c>
      <c r="Q64" s="75">
        <f t="shared" si="19"/>
        <v>2280.1658022819756</v>
      </c>
      <c r="R64" s="77">
        <v>153523127.05000001</v>
      </c>
      <c r="S64" s="56">
        <v>12249.51</v>
      </c>
      <c r="T64" s="32">
        <v>12554</v>
      </c>
      <c r="U64" s="16">
        <v>29344719</v>
      </c>
      <c r="V64" s="43">
        <f t="shared" si="20"/>
        <v>16.894513298114596</v>
      </c>
      <c r="W64" s="16">
        <f t="shared" si="21"/>
        <v>2337.4796080930382</v>
      </c>
      <c r="X64" s="11">
        <v>173693781.41999999</v>
      </c>
      <c r="Y64" s="14">
        <v>13835.73</v>
      </c>
      <c r="Z64" s="51">
        <v>12602</v>
      </c>
      <c r="AA64" s="75">
        <v>29296364</v>
      </c>
      <c r="AB64" s="76">
        <f t="shared" si="22"/>
        <v>15.079872614577091</v>
      </c>
      <c r="AC64" s="75">
        <f t="shared" si="23"/>
        <v>2324.7392477384542</v>
      </c>
      <c r="AD64" s="77">
        <v>194274611.91999999</v>
      </c>
      <c r="AE64" s="56">
        <v>15416.16</v>
      </c>
      <c r="AF64" s="32">
        <v>12613</v>
      </c>
      <c r="AG64" s="16">
        <v>25233062</v>
      </c>
      <c r="AH64" s="43">
        <f t="shared" si="24"/>
        <v>12.58855868569835</v>
      </c>
      <c r="AI64" s="16">
        <f t="shared" si="25"/>
        <v>2000.5598985174026</v>
      </c>
      <c r="AJ64" s="19">
        <v>200444408.53</v>
      </c>
      <c r="AK64" s="14">
        <v>15891.89</v>
      </c>
      <c r="AL64" s="90">
        <f t="shared" si="26"/>
        <v>-6.4576683213367687</v>
      </c>
      <c r="AM64" s="91">
        <f t="shared" si="13"/>
        <v>-0.32175444938971137</v>
      </c>
      <c r="AN64" s="92">
        <f>AK64-G64</f>
        <v>5171.6499999999996</v>
      </c>
      <c r="AO64" s="93">
        <f>(AN64/G64)*100</f>
        <v>48.241923688275634</v>
      </c>
    </row>
    <row r="65" spans="1:41" x14ac:dyDescent="0.3">
      <c r="A65" s="3" t="s">
        <v>64</v>
      </c>
      <c r="B65" s="51">
        <v>6437</v>
      </c>
      <c r="C65" s="52">
        <v>16724653</v>
      </c>
      <c r="D65" s="53">
        <f t="shared" si="14"/>
        <v>25.225601221701112</v>
      </c>
      <c r="E65" s="54">
        <f t="shared" si="15"/>
        <v>2598.206151934131</v>
      </c>
      <c r="F65" s="55">
        <v>66300314.719999999</v>
      </c>
      <c r="G65" s="56">
        <v>10299.879999999999</v>
      </c>
      <c r="H65" s="32">
        <v>6337</v>
      </c>
      <c r="I65" s="16">
        <v>18093941</v>
      </c>
      <c r="J65" s="41">
        <f t="shared" si="16"/>
        <v>26.270457862178642</v>
      </c>
      <c r="K65" s="16">
        <f t="shared" si="17"/>
        <v>2855.284992898848</v>
      </c>
      <c r="L65" s="11">
        <v>68875621.030000001</v>
      </c>
      <c r="M65" s="14">
        <v>10868.8</v>
      </c>
      <c r="N65" s="51">
        <v>6101</v>
      </c>
      <c r="O65" s="75">
        <v>19574582</v>
      </c>
      <c r="P65" s="76">
        <f t="shared" si="18"/>
        <v>27.997619298221053</v>
      </c>
      <c r="Q65" s="75">
        <f t="shared" si="19"/>
        <v>3208.4218980495002</v>
      </c>
      <c r="R65" s="77">
        <v>69915165.969999999</v>
      </c>
      <c r="S65" s="56">
        <v>11459.63</v>
      </c>
      <c r="T65" s="32">
        <v>6204</v>
      </c>
      <c r="U65" s="16">
        <v>21713592</v>
      </c>
      <c r="V65" s="43">
        <f t="shared" si="20"/>
        <v>26.823339108668335</v>
      </c>
      <c r="W65" s="16">
        <f t="shared" si="21"/>
        <v>3499.9342359767893</v>
      </c>
      <c r="X65" s="11">
        <v>80950369.049999997</v>
      </c>
      <c r="Y65" s="14">
        <v>13048.1</v>
      </c>
      <c r="Z65" s="51">
        <v>6221</v>
      </c>
      <c r="AA65" s="75">
        <v>17710520</v>
      </c>
      <c r="AB65" s="76">
        <f t="shared" si="22"/>
        <v>21.66106774205964</v>
      </c>
      <c r="AC65" s="75">
        <f t="shared" si="23"/>
        <v>2846.8927825108503</v>
      </c>
      <c r="AD65" s="77">
        <v>81761989.810000002</v>
      </c>
      <c r="AE65" s="56">
        <v>13142.9</v>
      </c>
      <c r="AF65" s="32">
        <v>6071</v>
      </c>
      <c r="AG65" s="16">
        <v>17811426</v>
      </c>
      <c r="AH65" s="43">
        <f t="shared" si="24"/>
        <v>21.143888068926657</v>
      </c>
      <c r="AI65" s="16">
        <f t="shared" si="25"/>
        <v>2933.8537308515897</v>
      </c>
      <c r="AJ65" s="19">
        <v>84239123.579999998</v>
      </c>
      <c r="AK65" s="14">
        <v>13875.65</v>
      </c>
      <c r="AL65" s="90">
        <f t="shared" si="26"/>
        <v>335.64757891745876</v>
      </c>
      <c r="AM65" s="91">
        <f t="shared" si="13"/>
        <v>12.918435231461494</v>
      </c>
      <c r="AN65" s="92">
        <f>AK65-G65</f>
        <v>3575.7700000000004</v>
      </c>
      <c r="AO65" s="93">
        <f>(AN65/G65)*100</f>
        <v>34.716618057686119</v>
      </c>
    </row>
    <row r="66" spans="1:41" x14ac:dyDescent="0.3">
      <c r="A66" s="3" t="s">
        <v>65</v>
      </c>
      <c r="B66" s="51">
        <v>4529</v>
      </c>
      <c r="C66" s="52">
        <v>4562866</v>
      </c>
      <c r="D66" s="53">
        <f t="shared" ref="D66:D97" si="27">(C66/F66)*100</f>
        <v>10.274663308569396</v>
      </c>
      <c r="E66" s="54">
        <f t="shared" ref="E66:E97" si="28">C66/B66</f>
        <v>1007.4775888717156</v>
      </c>
      <c r="F66" s="55">
        <v>44408910.18</v>
      </c>
      <c r="G66" s="56">
        <v>9805.4599999999991</v>
      </c>
      <c r="H66" s="32">
        <v>4581</v>
      </c>
      <c r="I66" s="16">
        <v>5628541</v>
      </c>
      <c r="J66" s="41">
        <f t="shared" ref="J66:J97" si="29">(I66/L66)*100</f>
        <v>12.447704419896787</v>
      </c>
      <c r="K66" s="16">
        <f t="shared" ref="K66:K97" si="30">I66/H66</f>
        <v>1228.6708142327002</v>
      </c>
      <c r="L66" s="11">
        <v>45217502.039999999</v>
      </c>
      <c r="M66" s="14">
        <v>9870.66</v>
      </c>
      <c r="N66" s="51">
        <v>4415</v>
      </c>
      <c r="O66" s="75">
        <v>6511429</v>
      </c>
      <c r="P66" s="76">
        <f t="shared" ref="P66:P97" si="31">(O66/R66)*100</f>
        <v>12.613034117400051</v>
      </c>
      <c r="Q66" s="75">
        <f t="shared" ref="Q66:Q97" si="32">O66/N66</f>
        <v>1474.842355605889</v>
      </c>
      <c r="R66" s="77">
        <v>51624604.670000002</v>
      </c>
      <c r="S66" s="56">
        <v>11693</v>
      </c>
      <c r="T66" s="32">
        <v>4387</v>
      </c>
      <c r="U66" s="16">
        <v>7429679</v>
      </c>
      <c r="V66" s="43">
        <f t="shared" ref="V66:V97" si="33">(U66/X66)*100</f>
        <v>14.000912716156922</v>
      </c>
      <c r="W66" s="16">
        <f t="shared" ref="W66:W97" si="34">U66/T66</f>
        <v>1693.5671301572829</v>
      </c>
      <c r="X66" s="11">
        <v>53065676.149999999</v>
      </c>
      <c r="Y66" s="14">
        <v>12096.12</v>
      </c>
      <c r="Z66" s="51">
        <v>4315</v>
      </c>
      <c r="AA66" s="75">
        <v>11932708</v>
      </c>
      <c r="AB66" s="76">
        <f t="shared" ref="AB66:AB97" si="35">(AA66/AD66)*100</f>
        <v>20.195457531039892</v>
      </c>
      <c r="AC66" s="75">
        <f t="shared" ref="AC66:AC97" si="36">AA66/Z66</f>
        <v>2765.4016222479722</v>
      </c>
      <c r="AD66" s="77">
        <v>59086098.850000001</v>
      </c>
      <c r="AE66" s="56">
        <v>13693.19</v>
      </c>
      <c r="AF66" s="32">
        <v>4413</v>
      </c>
      <c r="AG66" s="16">
        <v>8103611</v>
      </c>
      <c r="AH66" s="43">
        <f t="shared" ref="AH66:AH97" si="37">(AG66/AJ66)*100</f>
        <v>14.136613764703471</v>
      </c>
      <c r="AI66" s="16">
        <f t="shared" ref="AI66:AI97" si="38">AG66/AF66</f>
        <v>1836.3043281214593</v>
      </c>
      <c r="AJ66" s="19">
        <v>57323565.140000001</v>
      </c>
      <c r="AK66" s="14">
        <v>12989.7</v>
      </c>
      <c r="AL66" s="90">
        <f t="shared" ref="AL66:AL97" si="39">AI66-E66</f>
        <v>828.8267392497437</v>
      </c>
      <c r="AM66" s="91">
        <f t="shared" si="13"/>
        <v>82.26751129798879</v>
      </c>
      <c r="AN66" s="92">
        <f>AK66-G66</f>
        <v>3184.2400000000016</v>
      </c>
      <c r="AO66" s="93">
        <f>(AN66/G66)*100</f>
        <v>32.474152156043694</v>
      </c>
    </row>
    <row r="67" spans="1:41" x14ac:dyDescent="0.3">
      <c r="A67" s="3" t="s">
        <v>66</v>
      </c>
      <c r="B67" s="51">
        <v>2459</v>
      </c>
      <c r="C67" s="52">
        <v>7433895</v>
      </c>
      <c r="D67" s="53">
        <f t="shared" si="27"/>
        <v>19.930900121488353</v>
      </c>
      <c r="E67" s="54">
        <f t="shared" si="28"/>
        <v>3023.1374542496951</v>
      </c>
      <c r="F67" s="55">
        <v>37298340.539999999</v>
      </c>
      <c r="G67" s="56">
        <v>15168.09</v>
      </c>
      <c r="H67" s="32">
        <v>2494</v>
      </c>
      <c r="I67" s="16">
        <v>10213679</v>
      </c>
      <c r="J67" s="41">
        <f t="shared" si="29"/>
        <v>25.624276292933683</v>
      </c>
      <c r="K67" s="16">
        <f t="shared" si="30"/>
        <v>4095.3003207698475</v>
      </c>
      <c r="L67" s="11">
        <v>39859385.229999997</v>
      </c>
      <c r="M67" s="14">
        <v>15982.11</v>
      </c>
      <c r="N67" s="51">
        <v>2453</v>
      </c>
      <c r="O67" s="75">
        <v>15421267</v>
      </c>
      <c r="P67" s="76">
        <f t="shared" si="31"/>
        <v>36.318819967109476</v>
      </c>
      <c r="Q67" s="75">
        <f t="shared" si="32"/>
        <v>6286.6966979209128</v>
      </c>
      <c r="R67" s="77">
        <v>42460815.119999997</v>
      </c>
      <c r="S67" s="56">
        <v>17309.75</v>
      </c>
      <c r="T67" s="32">
        <v>2407</v>
      </c>
      <c r="U67" s="16">
        <v>17865263</v>
      </c>
      <c r="V67" s="43">
        <f t="shared" si="33"/>
        <v>36.783880168824297</v>
      </c>
      <c r="W67" s="16">
        <f t="shared" si="34"/>
        <v>7422.2114665558784</v>
      </c>
      <c r="X67" s="11">
        <v>48568185.079999998</v>
      </c>
      <c r="Y67" s="14">
        <v>20177.900000000001</v>
      </c>
      <c r="Z67" s="51">
        <v>2478</v>
      </c>
      <c r="AA67" s="75">
        <v>20343315</v>
      </c>
      <c r="AB67" s="76">
        <f t="shared" si="35"/>
        <v>41.362448918578288</v>
      </c>
      <c r="AC67" s="75">
        <f t="shared" si="36"/>
        <v>8209.5702179176751</v>
      </c>
      <c r="AD67" s="77">
        <v>49183052.579999998</v>
      </c>
      <c r="AE67" s="56">
        <v>19847.88</v>
      </c>
      <c r="AF67" s="32">
        <v>2455</v>
      </c>
      <c r="AG67" s="16">
        <v>17303769</v>
      </c>
      <c r="AH67" s="43">
        <f t="shared" si="37"/>
        <v>34.45171956294076</v>
      </c>
      <c r="AI67" s="16">
        <f t="shared" si="38"/>
        <v>7048.3784114052951</v>
      </c>
      <c r="AJ67" s="19">
        <v>50226140.289999999</v>
      </c>
      <c r="AK67" s="14">
        <v>20458.72</v>
      </c>
      <c r="AL67" s="90">
        <f t="shared" si="39"/>
        <v>4025.2409571556</v>
      </c>
      <c r="AM67" s="91">
        <f t="shared" ref="AM67:AM130" si="40">(AL67/E67)*100</f>
        <v>133.14779820868631</v>
      </c>
      <c r="AN67" s="92">
        <f>AK67-G67</f>
        <v>5290.630000000001</v>
      </c>
      <c r="AO67" s="93">
        <f>(AN67/G67)*100</f>
        <v>34.880001371299883</v>
      </c>
    </row>
    <row r="68" spans="1:41" x14ac:dyDescent="0.3">
      <c r="A68" s="3" t="s">
        <v>67</v>
      </c>
      <c r="B68" s="51">
        <v>185414</v>
      </c>
      <c r="C68" s="52">
        <v>344325412</v>
      </c>
      <c r="D68" s="53">
        <f t="shared" si="27"/>
        <v>19.063024352578921</v>
      </c>
      <c r="E68" s="54">
        <f t="shared" si="28"/>
        <v>1857.0626382042349</v>
      </c>
      <c r="F68" s="55">
        <v>1806247558.79</v>
      </c>
      <c r="G68" s="56">
        <v>9741.7000000000007</v>
      </c>
      <c r="H68" s="32">
        <v>187095</v>
      </c>
      <c r="I68" s="16">
        <v>440504366</v>
      </c>
      <c r="J68" s="41">
        <f t="shared" si="29"/>
        <v>22.516293669581234</v>
      </c>
      <c r="K68" s="16">
        <f t="shared" si="30"/>
        <v>2354.4422138485797</v>
      </c>
      <c r="L68" s="11">
        <v>1956380443.71</v>
      </c>
      <c r="M68" s="14">
        <v>10456.61</v>
      </c>
      <c r="N68" s="51">
        <v>184189</v>
      </c>
      <c r="O68" s="75">
        <v>490447336</v>
      </c>
      <c r="P68" s="76">
        <f t="shared" si="31"/>
        <v>24.643314102144334</v>
      </c>
      <c r="Q68" s="75">
        <f t="shared" si="32"/>
        <v>2662.7395555652074</v>
      </c>
      <c r="R68" s="77">
        <v>1990184169.0899999</v>
      </c>
      <c r="S68" s="56">
        <v>10805.11</v>
      </c>
      <c r="T68" s="32">
        <v>187095</v>
      </c>
      <c r="U68" s="16">
        <v>515868109</v>
      </c>
      <c r="V68" s="43">
        <f t="shared" si="33"/>
        <v>23.360889588568025</v>
      </c>
      <c r="W68" s="16">
        <f t="shared" si="34"/>
        <v>2757.2522461850931</v>
      </c>
      <c r="X68" s="11">
        <v>2208255413.5799999</v>
      </c>
      <c r="Y68" s="14">
        <v>11802.85</v>
      </c>
      <c r="Z68" s="51">
        <v>190327</v>
      </c>
      <c r="AA68" s="75">
        <v>574037890</v>
      </c>
      <c r="AB68" s="76">
        <f t="shared" si="35"/>
        <v>24.084627397009104</v>
      </c>
      <c r="AC68" s="75">
        <f t="shared" si="36"/>
        <v>3016.0612524760018</v>
      </c>
      <c r="AD68" s="77">
        <v>2383420264.46</v>
      </c>
      <c r="AE68" s="56">
        <v>12522.77</v>
      </c>
      <c r="AF68" s="32">
        <v>191289</v>
      </c>
      <c r="AG68" s="16">
        <v>701322002</v>
      </c>
      <c r="AH68" s="43">
        <f t="shared" si="37"/>
        <v>26.043426116558376</v>
      </c>
      <c r="AI68" s="16">
        <f t="shared" si="38"/>
        <v>3666.2955109807672</v>
      </c>
      <c r="AJ68" s="19">
        <v>2692894547.98</v>
      </c>
      <c r="AK68" s="14">
        <v>14077.63</v>
      </c>
      <c r="AL68" s="90">
        <f t="shared" si="39"/>
        <v>1809.2328727765323</v>
      </c>
      <c r="AM68" s="91">
        <f t="shared" si="40"/>
        <v>97.424439841514783</v>
      </c>
      <c r="AN68" s="92">
        <f>AK68-G68</f>
        <v>4335.9299999999985</v>
      </c>
      <c r="AO68" s="93">
        <f>(AN68/G68)*100</f>
        <v>44.50896660747096</v>
      </c>
    </row>
    <row r="69" spans="1:41" x14ac:dyDescent="0.3">
      <c r="A69" s="3" t="s">
        <v>68</v>
      </c>
      <c r="B69" s="51">
        <v>6917</v>
      </c>
      <c r="C69" s="52">
        <v>8567004</v>
      </c>
      <c r="D69" s="53">
        <f t="shared" si="27"/>
        <v>11.325322265999329</v>
      </c>
      <c r="E69" s="54">
        <f t="shared" si="28"/>
        <v>1238.5432991181149</v>
      </c>
      <c r="F69" s="55">
        <v>75644681.879999995</v>
      </c>
      <c r="G69" s="56">
        <v>10936.04</v>
      </c>
      <c r="H69" s="32">
        <v>7021</v>
      </c>
      <c r="I69" s="16">
        <v>8926559</v>
      </c>
      <c r="J69" s="41">
        <f t="shared" si="29"/>
        <v>11.121874902591182</v>
      </c>
      <c r="K69" s="16">
        <f t="shared" si="30"/>
        <v>1271.4084888192565</v>
      </c>
      <c r="L69" s="11">
        <v>80261278.590000004</v>
      </c>
      <c r="M69" s="14">
        <v>11431.61</v>
      </c>
      <c r="N69" s="51">
        <v>6848</v>
      </c>
      <c r="O69" s="75">
        <v>11088578</v>
      </c>
      <c r="P69" s="76">
        <f t="shared" si="31"/>
        <v>13.150208903370576</v>
      </c>
      <c r="Q69" s="75">
        <f t="shared" si="32"/>
        <v>1619.2432827102805</v>
      </c>
      <c r="R69" s="77">
        <v>84322447.510000005</v>
      </c>
      <c r="S69" s="56">
        <v>12313.44</v>
      </c>
      <c r="T69" s="32">
        <v>7052</v>
      </c>
      <c r="U69" s="16">
        <v>11801613</v>
      </c>
      <c r="V69" s="43">
        <f t="shared" si="33"/>
        <v>12.804727083739708</v>
      </c>
      <c r="W69" s="16">
        <f t="shared" si="34"/>
        <v>1673.5129041406692</v>
      </c>
      <c r="X69" s="11">
        <v>92166064.319999993</v>
      </c>
      <c r="Y69" s="14">
        <v>13069.49</v>
      </c>
      <c r="Z69" s="51">
        <v>7245</v>
      </c>
      <c r="AA69" s="75">
        <v>11475840</v>
      </c>
      <c r="AB69" s="76">
        <f t="shared" si="35"/>
        <v>12.161781098573137</v>
      </c>
      <c r="AC69" s="75">
        <f t="shared" si="36"/>
        <v>1583.9668737060042</v>
      </c>
      <c r="AD69" s="77">
        <v>94359863.140000001</v>
      </c>
      <c r="AE69" s="56">
        <v>13024.14</v>
      </c>
      <c r="AF69" s="32">
        <v>7190</v>
      </c>
      <c r="AG69" s="16">
        <v>13320149</v>
      </c>
      <c r="AH69" s="43">
        <f t="shared" si="37"/>
        <v>12.854311942359715</v>
      </c>
      <c r="AI69" s="16">
        <f t="shared" si="38"/>
        <v>1852.5937413073714</v>
      </c>
      <c r="AJ69" s="19">
        <v>103623975.05</v>
      </c>
      <c r="AK69" s="14">
        <v>14412.24</v>
      </c>
      <c r="AL69" s="90">
        <f t="shared" si="39"/>
        <v>614.0504421892565</v>
      </c>
      <c r="AM69" s="91">
        <f t="shared" si="40"/>
        <v>49.578439657820716</v>
      </c>
      <c r="AN69" s="92">
        <f>AK69-G69</f>
        <v>3476.1999999999989</v>
      </c>
      <c r="AO69" s="93">
        <f>(AN69/G69)*100</f>
        <v>31.786643062753967</v>
      </c>
    </row>
    <row r="70" spans="1:41" x14ac:dyDescent="0.3">
      <c r="A70" s="3" t="s">
        <v>69</v>
      </c>
      <c r="B70" s="51">
        <v>27929</v>
      </c>
      <c r="C70" s="52">
        <v>35693744</v>
      </c>
      <c r="D70" s="53">
        <f t="shared" si="27"/>
        <v>13.394563601734863</v>
      </c>
      <c r="E70" s="54">
        <f t="shared" si="28"/>
        <v>1278.017258047191</v>
      </c>
      <c r="F70" s="55">
        <v>266479334.91</v>
      </c>
      <c r="G70" s="56">
        <v>9541.31</v>
      </c>
      <c r="H70" s="32">
        <v>28077</v>
      </c>
      <c r="I70" s="16">
        <v>43852223</v>
      </c>
      <c r="J70" s="41">
        <f t="shared" si="29"/>
        <v>15.103915210384713</v>
      </c>
      <c r="K70" s="16">
        <f t="shared" si="30"/>
        <v>1561.8557182035117</v>
      </c>
      <c r="L70" s="11">
        <v>290336792.74000001</v>
      </c>
      <c r="M70" s="14">
        <v>10340.74</v>
      </c>
      <c r="N70" s="51">
        <v>27834</v>
      </c>
      <c r="O70" s="75">
        <v>75008179</v>
      </c>
      <c r="P70" s="76">
        <f t="shared" si="31"/>
        <v>24.124002531492707</v>
      </c>
      <c r="Q70" s="75">
        <f t="shared" si="32"/>
        <v>2694.840087662571</v>
      </c>
      <c r="R70" s="77">
        <v>310927587.17000002</v>
      </c>
      <c r="S70" s="56">
        <v>11170.78</v>
      </c>
      <c r="T70" s="32">
        <v>28096</v>
      </c>
      <c r="U70" s="16">
        <v>80474793</v>
      </c>
      <c r="V70" s="43">
        <f t="shared" si="33"/>
        <v>24.957716992305219</v>
      </c>
      <c r="W70" s="16">
        <f t="shared" si="34"/>
        <v>2864.2793636104784</v>
      </c>
      <c r="X70" s="11">
        <v>322444528.98000002</v>
      </c>
      <c r="Y70" s="14">
        <v>11476.53</v>
      </c>
      <c r="Z70" s="51">
        <v>28422</v>
      </c>
      <c r="AA70" s="75">
        <v>81441627</v>
      </c>
      <c r="AB70" s="76">
        <f t="shared" si="35"/>
        <v>23.919191709775607</v>
      </c>
      <c r="AC70" s="75">
        <f t="shared" si="36"/>
        <v>2865.4432130040109</v>
      </c>
      <c r="AD70" s="77">
        <v>340486534.77999997</v>
      </c>
      <c r="AE70" s="56">
        <v>11979.68</v>
      </c>
      <c r="AF70" s="32">
        <v>28399</v>
      </c>
      <c r="AG70" s="16">
        <v>97776729</v>
      </c>
      <c r="AH70" s="43">
        <f t="shared" si="37"/>
        <v>24.777609815237941</v>
      </c>
      <c r="AI70" s="16">
        <f t="shared" si="38"/>
        <v>3442.9638015423079</v>
      </c>
      <c r="AJ70" s="19">
        <v>394617276.36000001</v>
      </c>
      <c r="AK70" s="14">
        <v>13895.46</v>
      </c>
      <c r="AL70" s="90">
        <f t="shared" si="39"/>
        <v>2164.9465434951171</v>
      </c>
      <c r="AM70" s="91">
        <f t="shared" si="40"/>
        <v>169.39885043517745</v>
      </c>
      <c r="AN70" s="92">
        <f>AK70-G70</f>
        <v>4354.1499999999996</v>
      </c>
      <c r="AO70" s="93">
        <f>(AN70/G70)*100</f>
        <v>45.634718922244424</v>
      </c>
    </row>
    <row r="71" spans="1:41" x14ac:dyDescent="0.3">
      <c r="A71" s="3" t="s">
        <v>70</v>
      </c>
      <c r="B71" s="51">
        <v>791</v>
      </c>
      <c r="C71" s="52">
        <v>1212254</v>
      </c>
      <c r="D71" s="53">
        <f t="shared" si="27"/>
        <v>11.180494663294738</v>
      </c>
      <c r="E71" s="54">
        <f t="shared" si="28"/>
        <v>1532.558786346397</v>
      </c>
      <c r="F71" s="55">
        <v>10842579.300000001</v>
      </c>
      <c r="G71" s="56">
        <v>13707.43</v>
      </c>
      <c r="H71" s="32">
        <v>744</v>
      </c>
      <c r="I71" s="16">
        <v>2391214</v>
      </c>
      <c r="J71" s="41">
        <f t="shared" si="29"/>
        <v>18.380810746403224</v>
      </c>
      <c r="K71" s="16">
        <f t="shared" si="30"/>
        <v>3213.9973118279568</v>
      </c>
      <c r="L71" s="11">
        <v>13009295.58</v>
      </c>
      <c r="M71" s="14">
        <v>17485.61</v>
      </c>
      <c r="N71" s="51">
        <v>746</v>
      </c>
      <c r="O71" s="75">
        <v>2918784</v>
      </c>
      <c r="P71" s="76">
        <f t="shared" si="31"/>
        <v>21.67489810980226</v>
      </c>
      <c r="Q71" s="75">
        <f t="shared" si="32"/>
        <v>3912.5790884718499</v>
      </c>
      <c r="R71" s="77">
        <v>13466194.789999999</v>
      </c>
      <c r="S71" s="56">
        <v>18051.2</v>
      </c>
      <c r="T71" s="32">
        <v>707</v>
      </c>
      <c r="U71" s="16">
        <v>2581614</v>
      </c>
      <c r="V71" s="43">
        <f t="shared" si="33"/>
        <v>20.308077353547457</v>
      </c>
      <c r="W71" s="16">
        <f t="shared" si="34"/>
        <v>3651.5049504950493</v>
      </c>
      <c r="X71" s="11">
        <v>12712252.15</v>
      </c>
      <c r="Y71" s="14">
        <v>17980.55</v>
      </c>
      <c r="Z71" s="51">
        <v>650</v>
      </c>
      <c r="AA71" s="75">
        <v>1587023</v>
      </c>
      <c r="AB71" s="76">
        <f t="shared" si="35"/>
        <v>11.848943778433702</v>
      </c>
      <c r="AC71" s="75">
        <f t="shared" si="36"/>
        <v>2441.5738461538463</v>
      </c>
      <c r="AD71" s="77">
        <v>13393792.98</v>
      </c>
      <c r="AE71" s="56">
        <v>20605.830000000002</v>
      </c>
      <c r="AF71" s="32">
        <v>622</v>
      </c>
      <c r="AG71" s="16">
        <v>3465000</v>
      </c>
      <c r="AH71" s="43">
        <f t="shared" si="37"/>
        <v>19.847448660394047</v>
      </c>
      <c r="AI71" s="16">
        <f t="shared" si="38"/>
        <v>5570.7395498392279</v>
      </c>
      <c r="AJ71" s="19">
        <v>17458163.309999999</v>
      </c>
      <c r="AK71" s="14">
        <v>28067.79</v>
      </c>
      <c r="AL71" s="90">
        <f t="shared" si="39"/>
        <v>4038.1807634928309</v>
      </c>
      <c r="AM71" s="91">
        <f t="shared" si="40"/>
        <v>263.49271554664529</v>
      </c>
      <c r="AN71" s="92">
        <f>AK71-G71</f>
        <v>14360.36</v>
      </c>
      <c r="AO71" s="93">
        <f>(AN71/G71)*100</f>
        <v>104.76332908502908</v>
      </c>
    </row>
    <row r="72" spans="1:41" x14ac:dyDescent="0.3">
      <c r="A72" s="3" t="s">
        <v>71</v>
      </c>
      <c r="B72" s="51">
        <v>3177</v>
      </c>
      <c r="C72" s="52">
        <v>18049378</v>
      </c>
      <c r="D72" s="53">
        <f t="shared" si="27"/>
        <v>44.092632576411475</v>
      </c>
      <c r="E72" s="54">
        <f t="shared" si="28"/>
        <v>5681.2647151400688</v>
      </c>
      <c r="F72" s="55">
        <v>40935133.479999997</v>
      </c>
      <c r="G72" s="56">
        <v>12884.84</v>
      </c>
      <c r="H72" s="32">
        <v>3162</v>
      </c>
      <c r="I72" s="16">
        <v>21400970</v>
      </c>
      <c r="J72" s="41">
        <f t="shared" si="29"/>
        <v>48.706023533763513</v>
      </c>
      <c r="K72" s="16">
        <f t="shared" si="30"/>
        <v>6768.1752055660972</v>
      </c>
      <c r="L72" s="11">
        <v>43939062.25</v>
      </c>
      <c r="M72" s="14">
        <v>13895.97</v>
      </c>
      <c r="N72" s="51">
        <v>3131</v>
      </c>
      <c r="O72" s="75">
        <v>22245133</v>
      </c>
      <c r="P72" s="76">
        <f t="shared" si="31"/>
        <v>52.218346852975692</v>
      </c>
      <c r="Q72" s="75">
        <f t="shared" si="32"/>
        <v>7104.8013414244651</v>
      </c>
      <c r="R72" s="77">
        <v>42600224.520000003</v>
      </c>
      <c r="S72" s="56">
        <v>13605.95</v>
      </c>
      <c r="T72" s="32">
        <v>3177</v>
      </c>
      <c r="U72" s="16">
        <v>26494039</v>
      </c>
      <c r="V72" s="43">
        <f t="shared" si="33"/>
        <v>53.434023979695276</v>
      </c>
      <c r="W72" s="16">
        <f t="shared" si="34"/>
        <v>8339.3260937991818</v>
      </c>
      <c r="X72" s="11">
        <v>49582713.460000001</v>
      </c>
      <c r="Y72" s="14">
        <v>15606.78</v>
      </c>
      <c r="Z72" s="51">
        <v>3257</v>
      </c>
      <c r="AA72" s="75">
        <v>27588115</v>
      </c>
      <c r="AB72" s="76">
        <f t="shared" si="35"/>
        <v>55.970354868823655</v>
      </c>
      <c r="AC72" s="75">
        <f t="shared" si="36"/>
        <v>8470.4068160884253</v>
      </c>
      <c r="AD72" s="77">
        <v>49290584.390000001</v>
      </c>
      <c r="AE72" s="56">
        <v>15133.74</v>
      </c>
      <c r="AF72" s="32">
        <v>3271</v>
      </c>
      <c r="AG72" s="16">
        <v>26177687</v>
      </c>
      <c r="AH72" s="43">
        <f t="shared" si="37"/>
        <v>55.12093738905088</v>
      </c>
      <c r="AI72" s="16">
        <f t="shared" si="38"/>
        <v>8002.9614796698261</v>
      </c>
      <c r="AJ72" s="19">
        <v>47491367.600000001</v>
      </c>
      <c r="AK72" s="14">
        <v>14518.92</v>
      </c>
      <c r="AL72" s="90">
        <f t="shared" si="39"/>
        <v>2321.6967645297573</v>
      </c>
      <c r="AM72" s="91">
        <f t="shared" si="40"/>
        <v>40.865843803099693</v>
      </c>
      <c r="AN72" s="92">
        <f>AK72-G72</f>
        <v>1634.08</v>
      </c>
      <c r="AO72" s="93">
        <f>(AN72/G72)*100</f>
        <v>12.682190853747505</v>
      </c>
    </row>
    <row r="73" spans="1:41" x14ac:dyDescent="0.3">
      <c r="A73" s="3" t="s">
        <v>72</v>
      </c>
      <c r="B73" s="51">
        <v>5251</v>
      </c>
      <c r="C73" s="52">
        <v>8859217</v>
      </c>
      <c r="D73" s="53">
        <f t="shared" si="27"/>
        <v>16.423319654329084</v>
      </c>
      <c r="E73" s="54">
        <f t="shared" si="28"/>
        <v>1687.1485431346409</v>
      </c>
      <c r="F73" s="55">
        <v>53942912.799999997</v>
      </c>
      <c r="G73" s="56">
        <v>10272.879999999999</v>
      </c>
      <c r="H73" s="32">
        <v>5339</v>
      </c>
      <c r="I73" s="16">
        <v>11530498</v>
      </c>
      <c r="J73" s="41">
        <f t="shared" si="29"/>
        <v>19.915487664770641</v>
      </c>
      <c r="K73" s="16">
        <f t="shared" si="30"/>
        <v>2159.6737216707247</v>
      </c>
      <c r="L73" s="11">
        <v>57897141.130000003</v>
      </c>
      <c r="M73" s="14">
        <v>10844.19</v>
      </c>
      <c r="N73" s="51">
        <v>5316</v>
      </c>
      <c r="O73" s="75">
        <v>14809655</v>
      </c>
      <c r="P73" s="76">
        <f t="shared" si="31"/>
        <v>24.696309828292019</v>
      </c>
      <c r="Q73" s="75">
        <f t="shared" si="32"/>
        <v>2785.8643717080513</v>
      </c>
      <c r="R73" s="77">
        <v>59967076.469999999</v>
      </c>
      <c r="S73" s="56">
        <v>11280.48</v>
      </c>
      <c r="T73" s="32">
        <v>5266</v>
      </c>
      <c r="U73" s="16">
        <v>15298084</v>
      </c>
      <c r="V73" s="43">
        <f t="shared" si="33"/>
        <v>23.851307881554728</v>
      </c>
      <c r="W73" s="16">
        <f t="shared" si="34"/>
        <v>2905.0672236992023</v>
      </c>
      <c r="X73" s="11">
        <v>64139392.590000004</v>
      </c>
      <c r="Y73" s="14">
        <v>12179.91</v>
      </c>
      <c r="Z73" s="51">
        <v>5417</v>
      </c>
      <c r="AA73" s="75">
        <v>15258322</v>
      </c>
      <c r="AB73" s="76">
        <f t="shared" si="35"/>
        <v>22.501110657367462</v>
      </c>
      <c r="AC73" s="75">
        <f t="shared" si="36"/>
        <v>2816.7476462986892</v>
      </c>
      <c r="AD73" s="77">
        <v>67811417.099999994</v>
      </c>
      <c r="AE73" s="56">
        <v>12518.26</v>
      </c>
      <c r="AF73" s="32">
        <v>5375</v>
      </c>
      <c r="AG73" s="16">
        <v>10139857</v>
      </c>
      <c r="AH73" s="43">
        <f t="shared" si="37"/>
        <v>14.302955036401652</v>
      </c>
      <c r="AI73" s="16">
        <f t="shared" si="38"/>
        <v>1886.485023255814</v>
      </c>
      <c r="AJ73" s="19">
        <v>70893441.069999993</v>
      </c>
      <c r="AK73" s="14">
        <v>13189.47</v>
      </c>
      <c r="AL73" s="90">
        <f t="shared" si="39"/>
        <v>199.33648012117305</v>
      </c>
      <c r="AM73" s="91">
        <f t="shared" si="40"/>
        <v>11.814992872578692</v>
      </c>
      <c r="AN73" s="92">
        <f>AK73-G73</f>
        <v>2916.59</v>
      </c>
      <c r="AO73" s="93">
        <f>(AN73/G73)*100</f>
        <v>28.391161972105195</v>
      </c>
    </row>
    <row r="74" spans="1:41" x14ac:dyDescent="0.3">
      <c r="A74" s="3" t="s">
        <v>73</v>
      </c>
      <c r="B74" s="51">
        <v>3459</v>
      </c>
      <c r="C74" s="52">
        <v>6917188</v>
      </c>
      <c r="D74" s="53">
        <f t="shared" si="27"/>
        <v>19.49995544788635</v>
      </c>
      <c r="E74" s="54">
        <f t="shared" si="28"/>
        <v>1999.7652500722752</v>
      </c>
      <c r="F74" s="55">
        <v>35472840.020000003</v>
      </c>
      <c r="G74" s="56">
        <v>10255.23</v>
      </c>
      <c r="H74" s="32">
        <v>3470</v>
      </c>
      <c r="I74" s="16">
        <v>7476492</v>
      </c>
      <c r="J74" s="41">
        <f t="shared" si="29"/>
        <v>20.386508168771446</v>
      </c>
      <c r="K74" s="16">
        <f t="shared" si="30"/>
        <v>2154.608645533141</v>
      </c>
      <c r="L74" s="11">
        <v>36673725.280000001</v>
      </c>
      <c r="M74" s="14">
        <v>10568.8</v>
      </c>
      <c r="N74" s="51">
        <v>3386</v>
      </c>
      <c r="O74" s="75">
        <v>10780095</v>
      </c>
      <c r="P74" s="76">
        <f t="shared" si="31"/>
        <v>27.606485024245753</v>
      </c>
      <c r="Q74" s="75">
        <f t="shared" si="32"/>
        <v>3183.7256349675131</v>
      </c>
      <c r="R74" s="77">
        <v>39049140.049999997</v>
      </c>
      <c r="S74" s="56">
        <v>11532.53</v>
      </c>
      <c r="T74" s="32">
        <v>3515</v>
      </c>
      <c r="U74" s="16">
        <v>11426130</v>
      </c>
      <c r="V74" s="43">
        <f t="shared" si="33"/>
        <v>25.620782713912966</v>
      </c>
      <c r="W74" s="16">
        <f t="shared" si="34"/>
        <v>3250.6770981507825</v>
      </c>
      <c r="X74" s="11">
        <v>44597115.270000003</v>
      </c>
      <c r="Y74" s="14">
        <v>12687.65</v>
      </c>
      <c r="Z74" s="51">
        <v>3563</v>
      </c>
      <c r="AA74" s="75">
        <v>12640279</v>
      </c>
      <c r="AB74" s="76">
        <f t="shared" si="35"/>
        <v>28.842012861133604</v>
      </c>
      <c r="AC74" s="75">
        <f t="shared" si="36"/>
        <v>3547.6505753578444</v>
      </c>
      <c r="AD74" s="77">
        <v>43825925.259999998</v>
      </c>
      <c r="AE74" s="56">
        <v>12300.29</v>
      </c>
      <c r="AF74" s="32">
        <v>3680</v>
      </c>
      <c r="AG74" s="16">
        <v>14618098</v>
      </c>
      <c r="AH74" s="43">
        <f t="shared" si="37"/>
        <v>28.820701253661657</v>
      </c>
      <c r="AI74" s="16">
        <f t="shared" si="38"/>
        <v>3972.3092391304349</v>
      </c>
      <c r="AJ74" s="19">
        <v>50720826.920000002</v>
      </c>
      <c r="AK74" s="14">
        <v>13782.84</v>
      </c>
      <c r="AL74" s="90">
        <f t="shared" si="39"/>
        <v>1972.5439890581597</v>
      </c>
      <c r="AM74" s="91">
        <f t="shared" si="40"/>
        <v>98.638777175814425</v>
      </c>
      <c r="AN74" s="92">
        <f>AK74-G74</f>
        <v>3527.6100000000006</v>
      </c>
      <c r="AO74" s="93">
        <f>(AN74/G74)*100</f>
        <v>34.398155867786492</v>
      </c>
    </row>
    <row r="75" spans="1:41" x14ac:dyDescent="0.3">
      <c r="A75" s="3" t="s">
        <v>74</v>
      </c>
      <c r="B75" s="51">
        <v>1989</v>
      </c>
      <c r="C75" s="52">
        <v>5904539</v>
      </c>
      <c r="D75" s="53">
        <f t="shared" si="27"/>
        <v>28.151827339873353</v>
      </c>
      <c r="E75" s="54">
        <f t="shared" si="28"/>
        <v>2968.5967823026645</v>
      </c>
      <c r="F75" s="55">
        <v>20973910.25</v>
      </c>
      <c r="G75" s="56">
        <v>10544.96</v>
      </c>
      <c r="H75" s="32">
        <v>2002</v>
      </c>
      <c r="I75" s="16">
        <v>7020780</v>
      </c>
      <c r="J75" s="41">
        <f t="shared" si="29"/>
        <v>30.746060759335109</v>
      </c>
      <c r="K75" s="16">
        <f t="shared" si="30"/>
        <v>3506.8831168831171</v>
      </c>
      <c r="L75" s="11">
        <v>22834730.129999999</v>
      </c>
      <c r="M75" s="14">
        <v>11405.95</v>
      </c>
      <c r="N75" s="51">
        <v>1979</v>
      </c>
      <c r="O75" s="75">
        <v>10244598</v>
      </c>
      <c r="P75" s="76">
        <f t="shared" si="31"/>
        <v>39.69684643235923</v>
      </c>
      <c r="Q75" s="75">
        <f t="shared" si="32"/>
        <v>5176.6538655886816</v>
      </c>
      <c r="R75" s="77">
        <v>25807082.73</v>
      </c>
      <c r="S75" s="56">
        <v>13040.46</v>
      </c>
      <c r="T75" s="32">
        <v>2090</v>
      </c>
      <c r="U75" s="16">
        <v>13353221</v>
      </c>
      <c r="V75" s="43">
        <f t="shared" si="33"/>
        <v>47.25577618958971</v>
      </c>
      <c r="W75" s="16">
        <f t="shared" si="34"/>
        <v>6389.1009569377993</v>
      </c>
      <c r="X75" s="11">
        <v>28257330.800000001</v>
      </c>
      <c r="Y75" s="14">
        <v>13520.26</v>
      </c>
      <c r="Z75" s="51">
        <v>2069</v>
      </c>
      <c r="AA75" s="75">
        <v>15422632</v>
      </c>
      <c r="AB75" s="76">
        <f t="shared" si="35"/>
        <v>55.552155677862935</v>
      </c>
      <c r="AC75" s="75">
        <f t="shared" si="36"/>
        <v>7454.147897535041</v>
      </c>
      <c r="AD75" s="77">
        <v>27762436.600000001</v>
      </c>
      <c r="AE75" s="56">
        <v>13418.29</v>
      </c>
      <c r="AF75" s="32">
        <v>2148</v>
      </c>
      <c r="AG75" s="16">
        <v>14006587</v>
      </c>
      <c r="AH75" s="43">
        <f t="shared" si="37"/>
        <v>47.561094433799234</v>
      </c>
      <c r="AI75" s="16">
        <f t="shared" si="38"/>
        <v>6520.7574487895718</v>
      </c>
      <c r="AJ75" s="19">
        <v>29449673.449999999</v>
      </c>
      <c r="AK75" s="14">
        <v>13710.28</v>
      </c>
      <c r="AL75" s="90">
        <f t="shared" si="39"/>
        <v>3552.1606664869073</v>
      </c>
      <c r="AM75" s="91">
        <f t="shared" si="40"/>
        <v>119.65790327818071</v>
      </c>
      <c r="AN75" s="92">
        <f>AK75-G75</f>
        <v>3165.3200000000015</v>
      </c>
      <c r="AO75" s="93">
        <f>(AN75/G75)*100</f>
        <v>30.017373228537629</v>
      </c>
    </row>
    <row r="76" spans="1:41" x14ac:dyDescent="0.3">
      <c r="A76" s="3" t="s">
        <v>75</v>
      </c>
      <c r="B76" s="51">
        <v>42810</v>
      </c>
      <c r="C76" s="52">
        <v>45222473</v>
      </c>
      <c r="D76" s="53">
        <f t="shared" si="27"/>
        <v>11.088822869118355</v>
      </c>
      <c r="E76" s="54">
        <f t="shared" si="28"/>
        <v>1056.3530249941603</v>
      </c>
      <c r="F76" s="55">
        <v>407820320.81999999</v>
      </c>
      <c r="G76" s="56">
        <v>9526.2800000000007</v>
      </c>
      <c r="H76" s="32">
        <v>43182</v>
      </c>
      <c r="I76" s="16">
        <v>60654684</v>
      </c>
      <c r="J76" s="41">
        <f t="shared" si="29"/>
        <v>13.933161522690499</v>
      </c>
      <c r="K76" s="16">
        <f t="shared" si="30"/>
        <v>1404.6288731415868</v>
      </c>
      <c r="L76" s="11">
        <v>435326066.52999997</v>
      </c>
      <c r="M76" s="14">
        <v>10081.18</v>
      </c>
      <c r="N76" s="51">
        <v>42449</v>
      </c>
      <c r="O76" s="75">
        <v>54450070</v>
      </c>
      <c r="P76" s="76">
        <f t="shared" si="31"/>
        <v>12.695773286087944</v>
      </c>
      <c r="Q76" s="75">
        <f t="shared" si="32"/>
        <v>1282.7173785012603</v>
      </c>
      <c r="R76" s="77">
        <v>428883446.26999998</v>
      </c>
      <c r="S76" s="56">
        <v>10103.5</v>
      </c>
      <c r="T76" s="32">
        <v>42920</v>
      </c>
      <c r="U76" s="16">
        <v>79756673</v>
      </c>
      <c r="V76" s="43">
        <f t="shared" si="33"/>
        <v>16.221087989681628</v>
      </c>
      <c r="W76" s="16">
        <f t="shared" si="34"/>
        <v>1858.2635834109972</v>
      </c>
      <c r="X76" s="11">
        <v>491685101.82999998</v>
      </c>
      <c r="Y76" s="14">
        <v>11455.85</v>
      </c>
      <c r="Z76" s="51">
        <v>43626</v>
      </c>
      <c r="AA76" s="75">
        <v>91099878</v>
      </c>
      <c r="AB76" s="76">
        <f t="shared" si="35"/>
        <v>17.059383788238414</v>
      </c>
      <c r="AC76" s="75">
        <f t="shared" si="36"/>
        <v>2088.2014853527712</v>
      </c>
      <c r="AD76" s="77">
        <v>534016229.01999998</v>
      </c>
      <c r="AE76" s="56">
        <v>12240.78</v>
      </c>
      <c r="AF76" s="32">
        <v>43395</v>
      </c>
      <c r="AG76" s="16">
        <v>138362660</v>
      </c>
      <c r="AH76" s="43">
        <f t="shared" si="37"/>
        <v>22.806538904292211</v>
      </c>
      <c r="AI76" s="16">
        <f t="shared" si="38"/>
        <v>3188.4470561124554</v>
      </c>
      <c r="AJ76" s="19">
        <v>606679779.77999997</v>
      </c>
      <c r="AK76" s="14">
        <v>13980.41</v>
      </c>
      <c r="AL76" s="90">
        <f t="shared" si="39"/>
        <v>2132.0940311182949</v>
      </c>
      <c r="AM76" s="91">
        <f t="shared" si="40"/>
        <v>201.8353694902404</v>
      </c>
      <c r="AN76" s="92">
        <f>AK76-G76</f>
        <v>4454.1299999999992</v>
      </c>
      <c r="AO76" s="93">
        <f>(AN76/G76)*100</f>
        <v>46.756236432269461</v>
      </c>
    </row>
    <row r="77" spans="1:41" x14ac:dyDescent="0.3">
      <c r="A77" s="3" t="s">
        <v>76</v>
      </c>
      <c r="B77" s="51">
        <v>29036</v>
      </c>
      <c r="C77" s="52">
        <v>35074521</v>
      </c>
      <c r="D77" s="53">
        <f t="shared" si="27"/>
        <v>12.050148466035436</v>
      </c>
      <c r="E77" s="54">
        <f t="shared" si="28"/>
        <v>1207.9666965146714</v>
      </c>
      <c r="F77" s="55">
        <v>291071276.82999998</v>
      </c>
      <c r="G77" s="56">
        <v>10024.5</v>
      </c>
      <c r="H77" s="32">
        <v>29515</v>
      </c>
      <c r="I77" s="16">
        <v>44812932</v>
      </c>
      <c r="J77" s="41">
        <f t="shared" si="29"/>
        <v>14.203741958121485</v>
      </c>
      <c r="K77" s="16">
        <f t="shared" si="30"/>
        <v>1518.3104184313061</v>
      </c>
      <c r="L77" s="11">
        <v>315500887.94999999</v>
      </c>
      <c r="M77" s="14">
        <v>10689.51</v>
      </c>
      <c r="N77" s="51">
        <v>28953</v>
      </c>
      <c r="O77" s="75">
        <v>60800159</v>
      </c>
      <c r="P77" s="76">
        <f t="shared" si="31"/>
        <v>17.1309992122975</v>
      </c>
      <c r="Q77" s="75">
        <f t="shared" si="32"/>
        <v>2099.9605913031464</v>
      </c>
      <c r="R77" s="77">
        <v>354913092.02999997</v>
      </c>
      <c r="S77" s="56">
        <v>12258.26</v>
      </c>
      <c r="T77" s="32">
        <v>29531</v>
      </c>
      <c r="U77" s="16">
        <v>55006076</v>
      </c>
      <c r="V77" s="43">
        <f t="shared" si="33"/>
        <v>14.583543974935209</v>
      </c>
      <c r="W77" s="16">
        <f t="shared" si="34"/>
        <v>1862.6553790931564</v>
      </c>
      <c r="X77" s="11">
        <v>377179073.17000002</v>
      </c>
      <c r="Y77" s="14">
        <v>12772.31</v>
      </c>
      <c r="Z77" s="51">
        <v>29904</v>
      </c>
      <c r="AA77" s="75">
        <v>58272497</v>
      </c>
      <c r="AB77" s="76">
        <f t="shared" si="35"/>
        <v>15.131813531132524</v>
      </c>
      <c r="AC77" s="75">
        <f t="shared" si="36"/>
        <v>1948.6522538790798</v>
      </c>
      <c r="AD77" s="77">
        <v>385099227.39999998</v>
      </c>
      <c r="AE77" s="56">
        <v>12877.85</v>
      </c>
      <c r="AF77" s="32">
        <v>30047</v>
      </c>
      <c r="AG77" s="16">
        <v>72604693</v>
      </c>
      <c r="AH77" s="43">
        <f t="shared" si="37"/>
        <v>16.28348382195859</v>
      </c>
      <c r="AI77" s="16">
        <f t="shared" si="38"/>
        <v>2416.3707857689619</v>
      </c>
      <c r="AJ77" s="19">
        <v>445879357.23000002</v>
      </c>
      <c r="AK77" s="14">
        <v>14839.4</v>
      </c>
      <c r="AL77" s="90">
        <f t="shared" si="39"/>
        <v>1208.4040892542905</v>
      </c>
      <c r="AM77" s="91">
        <f t="shared" si="40"/>
        <v>100.0362090064967</v>
      </c>
      <c r="AN77" s="92">
        <f>AK77-G77</f>
        <v>4814.8999999999996</v>
      </c>
      <c r="AO77" s="93">
        <f>(AN77/G77)*100</f>
        <v>48.031323258017856</v>
      </c>
    </row>
    <row r="78" spans="1:41" x14ac:dyDescent="0.3">
      <c r="A78" s="3" t="s">
        <v>77</v>
      </c>
      <c r="B78" s="51">
        <v>1632</v>
      </c>
      <c r="C78" s="52">
        <v>2341520</v>
      </c>
      <c r="D78" s="53">
        <f t="shared" si="27"/>
        <v>12.69980742391294</v>
      </c>
      <c r="E78" s="54">
        <f t="shared" si="28"/>
        <v>1434.7549019607843</v>
      </c>
      <c r="F78" s="55">
        <v>18437444.93</v>
      </c>
      <c r="G78" s="56">
        <v>11297.46</v>
      </c>
      <c r="H78" s="32">
        <v>1626</v>
      </c>
      <c r="I78" s="16">
        <v>2578212</v>
      </c>
      <c r="J78" s="41">
        <f t="shared" si="29"/>
        <v>13.296748661627902</v>
      </c>
      <c r="K78" s="16">
        <f t="shared" si="30"/>
        <v>1585.6162361623617</v>
      </c>
      <c r="L78" s="11">
        <v>19389792.690000001</v>
      </c>
      <c r="M78" s="14">
        <v>11924.84</v>
      </c>
      <c r="N78" s="51">
        <v>1579</v>
      </c>
      <c r="O78" s="75">
        <v>5059988</v>
      </c>
      <c r="P78" s="76">
        <f t="shared" si="31"/>
        <v>23.917326010178627</v>
      </c>
      <c r="Q78" s="75">
        <f t="shared" si="32"/>
        <v>3204.5522482583915</v>
      </c>
      <c r="R78" s="77">
        <v>21156161.010000002</v>
      </c>
      <c r="S78" s="56">
        <v>13398.46</v>
      </c>
      <c r="T78" s="32">
        <v>1549</v>
      </c>
      <c r="U78" s="16">
        <v>5793875</v>
      </c>
      <c r="V78" s="43">
        <f t="shared" si="33"/>
        <v>25.274125947668541</v>
      </c>
      <c r="W78" s="16">
        <f t="shared" si="34"/>
        <v>3740.3970303421561</v>
      </c>
      <c r="X78" s="11">
        <v>22924135.98</v>
      </c>
      <c r="Y78" s="14">
        <v>14799.31</v>
      </c>
      <c r="Z78" s="51">
        <v>1547</v>
      </c>
      <c r="AA78" s="75">
        <v>5786583</v>
      </c>
      <c r="AB78" s="76">
        <f t="shared" si="35"/>
        <v>26.662342697083819</v>
      </c>
      <c r="AC78" s="75">
        <f t="shared" si="36"/>
        <v>3740.5190691661278</v>
      </c>
      <c r="AD78" s="77">
        <v>21703205.399999999</v>
      </c>
      <c r="AE78" s="56">
        <v>14029.22</v>
      </c>
      <c r="AF78" s="32">
        <v>1553</v>
      </c>
      <c r="AG78" s="16">
        <v>7153046</v>
      </c>
      <c r="AH78" s="43">
        <f t="shared" si="37"/>
        <v>29.861215107155541</v>
      </c>
      <c r="AI78" s="16">
        <f t="shared" si="38"/>
        <v>4605.9536381197686</v>
      </c>
      <c r="AJ78" s="19">
        <v>23954303.18</v>
      </c>
      <c r="AK78" s="14">
        <v>15424.54</v>
      </c>
      <c r="AL78" s="90">
        <f t="shared" si="39"/>
        <v>3171.1987361589845</v>
      </c>
      <c r="AM78" s="91">
        <f t="shared" si="40"/>
        <v>221.02721041936277</v>
      </c>
      <c r="AN78" s="92">
        <f>AK78-G78</f>
        <v>4127.0800000000017</v>
      </c>
      <c r="AO78" s="93">
        <f>(AN78/G78)*100</f>
        <v>36.531043261051614</v>
      </c>
    </row>
    <row r="79" spans="1:41" x14ac:dyDescent="0.3">
      <c r="A79" s="3" t="s">
        <v>78</v>
      </c>
      <c r="B79" s="51">
        <v>7727</v>
      </c>
      <c r="C79" s="52">
        <v>15057984</v>
      </c>
      <c r="D79" s="53">
        <f t="shared" si="27"/>
        <v>18.338804232451881</v>
      </c>
      <c r="E79" s="54">
        <f t="shared" si="28"/>
        <v>1948.7490617315905</v>
      </c>
      <c r="F79" s="55">
        <v>82109955.530000001</v>
      </c>
      <c r="G79" s="56">
        <v>10626.37</v>
      </c>
      <c r="H79" s="32">
        <v>8156</v>
      </c>
      <c r="I79" s="16">
        <v>19689445</v>
      </c>
      <c r="J79" s="41">
        <f t="shared" si="29"/>
        <v>21.443445309618927</v>
      </c>
      <c r="K79" s="16">
        <f t="shared" si="30"/>
        <v>2414.1055664541441</v>
      </c>
      <c r="L79" s="11">
        <v>91820342.840000004</v>
      </c>
      <c r="M79" s="14">
        <v>11258.01</v>
      </c>
      <c r="N79" s="51">
        <v>8415</v>
      </c>
      <c r="O79" s="75">
        <v>25607946</v>
      </c>
      <c r="P79" s="76">
        <f t="shared" si="31"/>
        <v>25.816281850721666</v>
      </c>
      <c r="Q79" s="75">
        <f t="shared" si="32"/>
        <v>3043.1308377896612</v>
      </c>
      <c r="R79" s="77">
        <v>99193005.980000004</v>
      </c>
      <c r="S79" s="56">
        <v>11787.63</v>
      </c>
      <c r="T79" s="32">
        <v>9060</v>
      </c>
      <c r="U79" s="16">
        <v>26535103</v>
      </c>
      <c r="V79" s="43">
        <f t="shared" si="33"/>
        <v>22.890231743034626</v>
      </c>
      <c r="W79" s="16">
        <f t="shared" si="34"/>
        <v>2928.8193156732891</v>
      </c>
      <c r="X79" s="11">
        <v>115923260.62</v>
      </c>
      <c r="Y79" s="14">
        <v>12795.07</v>
      </c>
      <c r="Z79" s="51">
        <v>9822</v>
      </c>
      <c r="AA79" s="75">
        <v>23879005</v>
      </c>
      <c r="AB79" s="76">
        <f t="shared" si="35"/>
        <v>18.001501606110541</v>
      </c>
      <c r="AC79" s="75">
        <f t="shared" si="36"/>
        <v>2431.1754225208715</v>
      </c>
      <c r="AD79" s="77">
        <v>132650072.88</v>
      </c>
      <c r="AE79" s="56">
        <v>13505.4</v>
      </c>
      <c r="AF79" s="32">
        <v>10432</v>
      </c>
      <c r="AG79" s="16">
        <v>15452767</v>
      </c>
      <c r="AH79" s="43">
        <f t="shared" si="37"/>
        <v>10.355181784928295</v>
      </c>
      <c r="AI79" s="16">
        <f t="shared" si="38"/>
        <v>1481.2851802147238</v>
      </c>
      <c r="AJ79" s="19">
        <v>149227385.09999999</v>
      </c>
      <c r="AK79" s="14">
        <v>14304.78</v>
      </c>
      <c r="AL79" s="90">
        <f t="shared" si="39"/>
        <v>-467.46388151686665</v>
      </c>
      <c r="AM79" s="91">
        <f t="shared" si="40"/>
        <v>-23.987895142409695</v>
      </c>
      <c r="AN79" s="92">
        <f>AK79-G79</f>
        <v>3678.41</v>
      </c>
      <c r="AO79" s="93">
        <f>(AN79/G79)*100</f>
        <v>34.615866001277951</v>
      </c>
    </row>
    <row r="80" spans="1:41" x14ac:dyDescent="0.3">
      <c r="A80" s="3" t="s">
        <v>79</v>
      </c>
      <c r="B80" s="51">
        <v>2283</v>
      </c>
      <c r="C80" s="52">
        <v>7626626</v>
      </c>
      <c r="D80" s="53">
        <f t="shared" si="27"/>
        <v>29.935849333519755</v>
      </c>
      <c r="E80" s="54">
        <f t="shared" si="28"/>
        <v>3340.6158563293911</v>
      </c>
      <c r="F80" s="55">
        <v>25476564.620000001</v>
      </c>
      <c r="G80" s="56">
        <v>11159.25</v>
      </c>
      <c r="H80" s="32">
        <v>2306</v>
      </c>
      <c r="I80" s="16">
        <v>8308842</v>
      </c>
      <c r="J80" s="41">
        <f t="shared" si="29"/>
        <v>30.23512158604521</v>
      </c>
      <c r="K80" s="16">
        <f t="shared" si="30"/>
        <v>3603.1405030355595</v>
      </c>
      <c r="L80" s="11">
        <v>27480762.649999999</v>
      </c>
      <c r="M80" s="14">
        <v>11917.07</v>
      </c>
      <c r="N80" s="51">
        <v>2282</v>
      </c>
      <c r="O80" s="75">
        <v>10119399</v>
      </c>
      <c r="P80" s="76">
        <f t="shared" si="31"/>
        <v>35.750964299104155</v>
      </c>
      <c r="Q80" s="75">
        <f t="shared" si="32"/>
        <v>4434.4430324276946</v>
      </c>
      <c r="R80" s="77">
        <v>28305247.699999999</v>
      </c>
      <c r="S80" s="56">
        <v>12403.69</v>
      </c>
      <c r="T80" s="32">
        <v>2283</v>
      </c>
      <c r="U80" s="16">
        <v>10225159</v>
      </c>
      <c r="V80" s="43">
        <f t="shared" si="33"/>
        <v>33.740674516260228</v>
      </c>
      <c r="W80" s="16">
        <f t="shared" si="34"/>
        <v>4478.8256679807273</v>
      </c>
      <c r="X80" s="11">
        <v>30305141.039999999</v>
      </c>
      <c r="Y80" s="14">
        <v>13274.27</v>
      </c>
      <c r="Z80" s="51">
        <v>2507</v>
      </c>
      <c r="AA80" s="75">
        <v>9632628</v>
      </c>
      <c r="AB80" s="76">
        <f t="shared" si="35"/>
        <v>30.167037532411424</v>
      </c>
      <c r="AC80" s="75">
        <f t="shared" si="36"/>
        <v>3842.2927802153968</v>
      </c>
      <c r="AD80" s="77">
        <v>31930970.98</v>
      </c>
      <c r="AE80" s="56">
        <v>12736.73</v>
      </c>
      <c r="AF80" s="32">
        <v>2534</v>
      </c>
      <c r="AG80" s="16">
        <v>9839824</v>
      </c>
      <c r="AH80" s="43">
        <f t="shared" si="37"/>
        <v>25.776751173871521</v>
      </c>
      <c r="AI80" s="16">
        <f t="shared" si="38"/>
        <v>3883.1191791633782</v>
      </c>
      <c r="AJ80" s="19">
        <v>38173251.289999999</v>
      </c>
      <c r="AK80" s="14">
        <v>15064.43</v>
      </c>
      <c r="AL80" s="90">
        <f t="shared" si="39"/>
        <v>542.50332283398711</v>
      </c>
      <c r="AM80" s="91">
        <f t="shared" si="40"/>
        <v>16.239620063052687</v>
      </c>
      <c r="AN80" s="92">
        <f>AK80-G80</f>
        <v>3905.1800000000003</v>
      </c>
      <c r="AO80" s="93">
        <f>(AN80/G80)*100</f>
        <v>34.995004144543771</v>
      </c>
    </row>
    <row r="81" spans="1:41" x14ac:dyDescent="0.3">
      <c r="A81" s="3" t="s">
        <v>80</v>
      </c>
      <c r="B81" s="51">
        <v>2985</v>
      </c>
      <c r="C81" s="52">
        <v>5659170</v>
      </c>
      <c r="D81" s="53">
        <f t="shared" si="27"/>
        <v>18.867291011924475</v>
      </c>
      <c r="E81" s="54">
        <f t="shared" si="28"/>
        <v>1895.8693467336684</v>
      </c>
      <c r="F81" s="55">
        <v>29994608.109999999</v>
      </c>
      <c r="G81" s="56">
        <v>10048.44</v>
      </c>
      <c r="H81" s="32">
        <v>2958</v>
      </c>
      <c r="I81" s="39" t="s">
        <v>227</v>
      </c>
      <c r="J81" s="40" t="s">
        <v>227</v>
      </c>
      <c r="K81" s="39" t="s">
        <v>227</v>
      </c>
      <c r="L81" s="11">
        <v>29834217.829999998</v>
      </c>
      <c r="M81" s="14">
        <v>10085.950000000001</v>
      </c>
      <c r="N81" s="51">
        <v>2956</v>
      </c>
      <c r="O81" s="75">
        <v>9075943</v>
      </c>
      <c r="P81" s="76">
        <f t="shared" si="31"/>
        <v>28.297375692597861</v>
      </c>
      <c r="Q81" s="75">
        <f t="shared" si="32"/>
        <v>3070.3460757780786</v>
      </c>
      <c r="R81" s="77">
        <v>32073444.190000001</v>
      </c>
      <c r="S81" s="56">
        <v>10850.28</v>
      </c>
      <c r="T81" s="32">
        <v>2979</v>
      </c>
      <c r="U81" s="16">
        <v>12780873</v>
      </c>
      <c r="V81" s="43">
        <f t="shared" si="33"/>
        <v>35.17972101843992</v>
      </c>
      <c r="W81" s="16">
        <f t="shared" si="34"/>
        <v>4290.3232628398791</v>
      </c>
      <c r="X81" s="11">
        <v>36330228.409999996</v>
      </c>
      <c r="Y81" s="14">
        <v>12195.45</v>
      </c>
      <c r="Z81" s="51">
        <v>2951</v>
      </c>
      <c r="AA81" s="75">
        <v>15210039</v>
      </c>
      <c r="AB81" s="76">
        <f t="shared" si="35"/>
        <v>39.001307500480884</v>
      </c>
      <c r="AC81" s="75">
        <f t="shared" si="36"/>
        <v>5154.1982378854627</v>
      </c>
      <c r="AD81" s="77">
        <v>38998792.539999999</v>
      </c>
      <c r="AE81" s="56">
        <v>13215.44</v>
      </c>
      <c r="AF81" s="32">
        <v>2966</v>
      </c>
      <c r="AG81" s="16">
        <v>13237994</v>
      </c>
      <c r="AH81" s="43">
        <f t="shared" si="37"/>
        <v>31.174004895181938</v>
      </c>
      <c r="AI81" s="16">
        <f t="shared" si="38"/>
        <v>4463.2481456507085</v>
      </c>
      <c r="AJ81" s="19">
        <v>42464848.659999996</v>
      </c>
      <c r="AK81" s="14">
        <v>14317.21</v>
      </c>
      <c r="AL81" s="90">
        <f t="shared" si="39"/>
        <v>2567.3787989170401</v>
      </c>
      <c r="AM81" s="91">
        <f t="shared" si="40"/>
        <v>135.41960596284198</v>
      </c>
      <c r="AN81" s="92">
        <f>AK81-G81</f>
        <v>4268.7699999999986</v>
      </c>
      <c r="AO81" s="93">
        <f>(AN81/G81)*100</f>
        <v>42.481917591188264</v>
      </c>
    </row>
    <row r="82" spans="1:41" x14ac:dyDescent="0.3">
      <c r="A82" s="3" t="s">
        <v>81</v>
      </c>
      <c r="B82" s="51">
        <v>2367</v>
      </c>
      <c r="C82" s="52">
        <v>4234550</v>
      </c>
      <c r="D82" s="53">
        <f t="shared" si="27"/>
        <v>15.976249901687517</v>
      </c>
      <c r="E82" s="54">
        <f t="shared" si="28"/>
        <v>1788.9945078158005</v>
      </c>
      <c r="F82" s="55">
        <v>26505281.440000001</v>
      </c>
      <c r="G82" s="56">
        <v>11197.84</v>
      </c>
      <c r="H82" s="32">
        <v>2249</v>
      </c>
      <c r="I82" s="16">
        <v>4818536</v>
      </c>
      <c r="J82" s="41">
        <f t="shared" si="29"/>
        <v>17.02632817479514</v>
      </c>
      <c r="K82" s="16">
        <f t="shared" si="30"/>
        <v>2142.5237883503778</v>
      </c>
      <c r="L82" s="11">
        <v>28300499.969999999</v>
      </c>
      <c r="M82" s="14">
        <v>12583.6</v>
      </c>
      <c r="N82" s="51">
        <v>2169</v>
      </c>
      <c r="O82" s="75">
        <v>5830031</v>
      </c>
      <c r="P82" s="76">
        <f t="shared" si="31"/>
        <v>20.146953732395971</v>
      </c>
      <c r="Q82" s="75">
        <f t="shared" si="32"/>
        <v>2687.8888888888887</v>
      </c>
      <c r="R82" s="77">
        <v>28937531.09</v>
      </c>
      <c r="S82" s="56">
        <v>13341.42</v>
      </c>
      <c r="T82" s="32">
        <v>2060</v>
      </c>
      <c r="U82" s="16">
        <v>6419582</v>
      </c>
      <c r="V82" s="43">
        <f t="shared" si="33"/>
        <v>20.357823118297443</v>
      </c>
      <c r="W82" s="16">
        <f t="shared" si="34"/>
        <v>3116.301941747573</v>
      </c>
      <c r="X82" s="11">
        <v>31533735.030000001</v>
      </c>
      <c r="Y82" s="14">
        <v>15307.64</v>
      </c>
      <c r="Z82" s="51">
        <v>1959</v>
      </c>
      <c r="AA82" s="75">
        <v>6313707</v>
      </c>
      <c r="AB82" s="76">
        <f t="shared" si="35"/>
        <v>20.916831483145117</v>
      </c>
      <c r="AC82" s="75">
        <f t="shared" si="36"/>
        <v>3222.9234303215926</v>
      </c>
      <c r="AD82" s="77">
        <v>30184815.539999999</v>
      </c>
      <c r="AE82" s="56">
        <v>15408.28</v>
      </c>
      <c r="AF82" s="32">
        <v>1940</v>
      </c>
      <c r="AG82" s="16">
        <v>6643670</v>
      </c>
      <c r="AH82" s="43">
        <f t="shared" si="37"/>
        <v>17.35418728838583</v>
      </c>
      <c r="AI82" s="16">
        <f t="shared" si="38"/>
        <v>3424.5721649484535</v>
      </c>
      <c r="AJ82" s="19">
        <v>38282806.850000001</v>
      </c>
      <c r="AK82" s="14">
        <v>19733.400000000001</v>
      </c>
      <c r="AL82" s="90">
        <f t="shared" si="39"/>
        <v>1635.577657132653</v>
      </c>
      <c r="AM82" s="91">
        <f t="shared" si="40"/>
        <v>91.424409073762021</v>
      </c>
      <c r="AN82" s="92">
        <f>AK82-G82</f>
        <v>8535.5600000000013</v>
      </c>
      <c r="AO82" s="93">
        <f>(AN82/G82)*100</f>
        <v>76.225057689697309</v>
      </c>
    </row>
    <row r="83" spans="1:41" x14ac:dyDescent="0.3">
      <c r="A83" s="3" t="s">
        <v>82</v>
      </c>
      <c r="B83" s="51">
        <v>1101</v>
      </c>
      <c r="C83" s="52">
        <v>2185684</v>
      </c>
      <c r="D83" s="53">
        <f t="shared" si="27"/>
        <v>15.662117814154557</v>
      </c>
      <c r="E83" s="54">
        <f t="shared" si="28"/>
        <v>1985.180744777475</v>
      </c>
      <c r="F83" s="55">
        <v>13955226.4</v>
      </c>
      <c r="G83" s="56">
        <v>12675.05</v>
      </c>
      <c r="H83" s="32">
        <v>1072</v>
      </c>
      <c r="I83" s="16">
        <v>3117700</v>
      </c>
      <c r="J83" s="41">
        <f t="shared" si="29"/>
        <v>22.01610741409743</v>
      </c>
      <c r="K83" s="16">
        <f t="shared" si="30"/>
        <v>2908.3022388059703</v>
      </c>
      <c r="L83" s="11">
        <v>14160995.59</v>
      </c>
      <c r="M83" s="14">
        <v>13209.89</v>
      </c>
      <c r="N83" s="51">
        <v>1064</v>
      </c>
      <c r="O83" s="75">
        <v>3764921</v>
      </c>
      <c r="P83" s="76">
        <f t="shared" si="31"/>
        <v>24.004749395649263</v>
      </c>
      <c r="Q83" s="75">
        <f t="shared" si="32"/>
        <v>3538.4595864661655</v>
      </c>
      <c r="R83" s="77">
        <v>15684067.09</v>
      </c>
      <c r="S83" s="56">
        <v>14740.67</v>
      </c>
      <c r="T83" s="32">
        <v>1126</v>
      </c>
      <c r="U83" s="16">
        <v>4518642</v>
      </c>
      <c r="V83" s="43">
        <f t="shared" si="33"/>
        <v>27.335762047985696</v>
      </c>
      <c r="W83" s="16">
        <f t="shared" si="34"/>
        <v>4013.0035523978686</v>
      </c>
      <c r="X83" s="11">
        <v>16530148.279999999</v>
      </c>
      <c r="Y83" s="14">
        <v>14680.42</v>
      </c>
      <c r="Z83" s="51">
        <v>1083</v>
      </c>
      <c r="AA83" s="75">
        <v>4723651</v>
      </c>
      <c r="AB83" s="76">
        <f t="shared" si="35"/>
        <v>23.689015118631513</v>
      </c>
      <c r="AC83" s="75">
        <f t="shared" si="36"/>
        <v>4361.6352723915052</v>
      </c>
      <c r="AD83" s="77">
        <v>19940259.129999999</v>
      </c>
      <c r="AE83" s="56">
        <v>18412.060000000001</v>
      </c>
      <c r="AF83" s="32">
        <v>1089</v>
      </c>
      <c r="AG83" s="16">
        <v>5120469</v>
      </c>
      <c r="AH83" s="43">
        <f t="shared" si="37"/>
        <v>28.44015623252993</v>
      </c>
      <c r="AI83" s="16">
        <f t="shared" si="38"/>
        <v>4701.9917355371899</v>
      </c>
      <c r="AJ83" s="19">
        <v>18004363.120000001</v>
      </c>
      <c r="AK83" s="14">
        <v>16532.93</v>
      </c>
      <c r="AL83" s="90">
        <f t="shared" si="39"/>
        <v>2716.810990759715</v>
      </c>
      <c r="AM83" s="91">
        <f t="shared" si="40"/>
        <v>136.85459109489048</v>
      </c>
      <c r="AN83" s="92">
        <f>AK83-G83</f>
        <v>3857.880000000001</v>
      </c>
      <c r="AO83" s="93">
        <f>(AN83/G83)*100</f>
        <v>30.436803010639018</v>
      </c>
    </row>
    <row r="84" spans="1:41" x14ac:dyDescent="0.3">
      <c r="A84" s="3" t="s">
        <v>83</v>
      </c>
      <c r="B84" s="51">
        <v>1085</v>
      </c>
      <c r="C84" s="52">
        <v>2703437</v>
      </c>
      <c r="D84" s="53">
        <f t="shared" si="27"/>
        <v>22.506536271892926</v>
      </c>
      <c r="E84" s="54">
        <f t="shared" si="28"/>
        <v>2491.647004608295</v>
      </c>
      <c r="F84" s="55">
        <v>12011786.119999999</v>
      </c>
      <c r="G84" s="56">
        <v>11070.77</v>
      </c>
      <c r="H84" s="32">
        <v>1048</v>
      </c>
      <c r="I84" s="16">
        <v>3469470</v>
      </c>
      <c r="J84" s="41">
        <f t="shared" si="29"/>
        <v>27.136141422474896</v>
      </c>
      <c r="K84" s="16">
        <f t="shared" si="30"/>
        <v>3310.5629770992368</v>
      </c>
      <c r="L84" s="11">
        <v>12785421.279999999</v>
      </c>
      <c r="M84" s="14">
        <v>12199.83</v>
      </c>
      <c r="N84" s="51">
        <v>1026</v>
      </c>
      <c r="O84" s="75">
        <v>6025126</v>
      </c>
      <c r="P84" s="76">
        <f t="shared" si="31"/>
        <v>38.254486773811287</v>
      </c>
      <c r="Q84" s="75">
        <f t="shared" si="32"/>
        <v>5872.4424951267056</v>
      </c>
      <c r="R84" s="77">
        <v>15750115.890000001</v>
      </c>
      <c r="S84" s="56">
        <v>15350.99</v>
      </c>
      <c r="T84" s="32">
        <v>974</v>
      </c>
      <c r="U84" s="16">
        <v>5771385</v>
      </c>
      <c r="V84" s="43">
        <f t="shared" si="33"/>
        <v>38.624694347782494</v>
      </c>
      <c r="W84" s="16">
        <f t="shared" si="34"/>
        <v>5925.4466119096505</v>
      </c>
      <c r="X84" s="11">
        <v>14942215.33</v>
      </c>
      <c r="Y84" s="14">
        <v>15341.08</v>
      </c>
      <c r="Z84" s="51">
        <v>965</v>
      </c>
      <c r="AA84" s="75">
        <v>5374034</v>
      </c>
      <c r="AB84" s="76">
        <f t="shared" si="35"/>
        <v>36.520913894545906</v>
      </c>
      <c r="AC84" s="75">
        <f t="shared" si="36"/>
        <v>5568.9471502590677</v>
      </c>
      <c r="AD84" s="77">
        <v>14714949.4</v>
      </c>
      <c r="AE84" s="56">
        <v>15248.65</v>
      </c>
      <c r="AF84" s="32">
        <v>1009</v>
      </c>
      <c r="AG84" s="16">
        <v>4550644</v>
      </c>
      <c r="AH84" s="43">
        <f t="shared" si="37"/>
        <v>30.673200642761067</v>
      </c>
      <c r="AI84" s="16">
        <f t="shared" si="38"/>
        <v>4510.0535183349848</v>
      </c>
      <c r="AJ84" s="19">
        <v>14835895.52</v>
      </c>
      <c r="AK84" s="14">
        <v>14703.56</v>
      </c>
      <c r="AL84" s="90">
        <f t="shared" si="39"/>
        <v>2018.4065137266898</v>
      </c>
      <c r="AM84" s="91">
        <f t="shared" si="40"/>
        <v>81.006920723266646</v>
      </c>
      <c r="AN84" s="92">
        <f>AK84-G84</f>
        <v>3632.7899999999991</v>
      </c>
      <c r="AO84" s="93">
        <f>(AN84/G84)*100</f>
        <v>32.814248692728682</v>
      </c>
    </row>
    <row r="85" spans="1:41" x14ac:dyDescent="0.3">
      <c r="A85" s="3" t="s">
        <v>84</v>
      </c>
      <c r="B85" s="51">
        <v>5059</v>
      </c>
      <c r="C85" s="52">
        <v>14728298</v>
      </c>
      <c r="D85" s="53">
        <f t="shared" si="27"/>
        <v>27.648056567722296</v>
      </c>
      <c r="E85" s="54">
        <f t="shared" si="28"/>
        <v>2911.3061869934768</v>
      </c>
      <c r="F85" s="55">
        <v>53270644.770000003</v>
      </c>
      <c r="G85" s="56">
        <v>10529.88</v>
      </c>
      <c r="H85" s="32">
        <v>5065</v>
      </c>
      <c r="I85" s="16">
        <v>18841789</v>
      </c>
      <c r="J85" s="41">
        <f t="shared" si="29"/>
        <v>33.130104149432583</v>
      </c>
      <c r="K85" s="16">
        <f t="shared" si="30"/>
        <v>3719.9978282329712</v>
      </c>
      <c r="L85" s="11">
        <v>56872109.170000002</v>
      </c>
      <c r="M85" s="14">
        <v>11228.45</v>
      </c>
      <c r="N85" s="51">
        <v>4913</v>
      </c>
      <c r="O85" s="75">
        <v>20037467</v>
      </c>
      <c r="P85" s="76">
        <f t="shared" si="31"/>
        <v>35.570785511355751</v>
      </c>
      <c r="Q85" s="75">
        <f t="shared" si="32"/>
        <v>4078.4585792794628</v>
      </c>
      <c r="R85" s="77">
        <v>56331246.869999997</v>
      </c>
      <c r="S85" s="56">
        <v>11465.75</v>
      </c>
      <c r="T85" s="32">
        <v>4906</v>
      </c>
      <c r="U85" s="16">
        <v>21359693</v>
      </c>
      <c r="V85" s="43">
        <f t="shared" si="33"/>
        <v>34.662672490958037</v>
      </c>
      <c r="W85" s="16">
        <f t="shared" si="34"/>
        <v>4353.7898491642891</v>
      </c>
      <c r="X85" s="11">
        <v>61621598.869999997</v>
      </c>
      <c r="Y85" s="14">
        <v>12560.46</v>
      </c>
      <c r="Z85" s="51">
        <v>4928</v>
      </c>
      <c r="AA85" s="75">
        <v>21404717</v>
      </c>
      <c r="AB85" s="76">
        <f t="shared" si="35"/>
        <v>34.492428742015484</v>
      </c>
      <c r="AC85" s="75">
        <f t="shared" si="36"/>
        <v>4343.4896509740256</v>
      </c>
      <c r="AD85" s="77">
        <v>62056276.640000001</v>
      </c>
      <c r="AE85" s="56">
        <v>12592.59</v>
      </c>
      <c r="AF85" s="32">
        <v>4754</v>
      </c>
      <c r="AG85" s="16">
        <v>22870894</v>
      </c>
      <c r="AH85" s="43">
        <f t="shared" si="37"/>
        <v>32.229264575187202</v>
      </c>
      <c r="AI85" s="16">
        <f t="shared" si="38"/>
        <v>4810.8737904922173</v>
      </c>
      <c r="AJ85" s="19">
        <v>70963127.150000006</v>
      </c>
      <c r="AK85" s="14">
        <v>14927.04</v>
      </c>
      <c r="AL85" s="90">
        <f t="shared" si="39"/>
        <v>1899.5676034987405</v>
      </c>
      <c r="AM85" s="91">
        <f t="shared" si="40"/>
        <v>65.247949940313049</v>
      </c>
      <c r="AN85" s="92">
        <f>AK85-G85</f>
        <v>4397.1600000000017</v>
      </c>
      <c r="AO85" s="93">
        <f>(AN85/G85)*100</f>
        <v>41.758880443081992</v>
      </c>
    </row>
    <row r="86" spans="1:41" x14ac:dyDescent="0.3">
      <c r="A86" s="3" t="s">
        <v>85</v>
      </c>
      <c r="B86" s="51">
        <v>2544</v>
      </c>
      <c r="C86" s="52">
        <v>4786370</v>
      </c>
      <c r="D86" s="53">
        <f t="shared" si="27"/>
        <v>19.218767039664954</v>
      </c>
      <c r="E86" s="54">
        <f t="shared" si="28"/>
        <v>1881.434748427673</v>
      </c>
      <c r="F86" s="55">
        <v>24904667.350000001</v>
      </c>
      <c r="G86" s="56">
        <v>9789.57</v>
      </c>
      <c r="H86" s="32">
        <v>2574</v>
      </c>
      <c r="I86" s="16">
        <v>2623188</v>
      </c>
      <c r="J86" s="41">
        <f t="shared" si="29"/>
        <v>9.6144470914219013</v>
      </c>
      <c r="K86" s="16">
        <f t="shared" si="30"/>
        <v>1019.1095571095572</v>
      </c>
      <c r="L86" s="11">
        <v>27283815.440000001</v>
      </c>
      <c r="M86" s="14">
        <v>10599.77</v>
      </c>
      <c r="N86" s="51">
        <v>2583</v>
      </c>
      <c r="O86" s="75">
        <v>3461056</v>
      </c>
      <c r="P86" s="76">
        <f t="shared" si="31"/>
        <v>12.924805906594953</v>
      </c>
      <c r="Q86" s="75">
        <f t="shared" si="32"/>
        <v>1339.936507936508</v>
      </c>
      <c r="R86" s="77">
        <v>26778398.260000002</v>
      </c>
      <c r="S86" s="56">
        <v>10367.16</v>
      </c>
      <c r="T86" s="32">
        <v>2673</v>
      </c>
      <c r="U86" s="16">
        <v>7415647</v>
      </c>
      <c r="V86" s="43">
        <f t="shared" si="33"/>
        <v>22.452546804784994</v>
      </c>
      <c r="W86" s="16">
        <f t="shared" si="34"/>
        <v>2774.2787130564907</v>
      </c>
      <c r="X86" s="11">
        <v>33028088.370000001</v>
      </c>
      <c r="Y86" s="14">
        <v>12356.19</v>
      </c>
      <c r="Z86" s="51">
        <v>2717</v>
      </c>
      <c r="AA86" s="75">
        <v>9875422</v>
      </c>
      <c r="AB86" s="76">
        <f t="shared" si="35"/>
        <v>27.659399215251479</v>
      </c>
      <c r="AC86" s="75">
        <f t="shared" si="36"/>
        <v>3634.6786897313214</v>
      </c>
      <c r="AD86" s="77">
        <v>35703674.990000002</v>
      </c>
      <c r="AE86" s="56">
        <v>13140.84</v>
      </c>
      <c r="AF86" s="32">
        <v>2783</v>
      </c>
      <c r="AG86" s="16">
        <v>10658140</v>
      </c>
      <c r="AH86" s="43">
        <f t="shared" si="37"/>
        <v>30.315258125696253</v>
      </c>
      <c r="AI86" s="16">
        <f t="shared" si="38"/>
        <v>3829.7305066475028</v>
      </c>
      <c r="AJ86" s="19">
        <v>35157675.240000002</v>
      </c>
      <c r="AK86" s="14">
        <v>12633.01</v>
      </c>
      <c r="AL86" s="90">
        <f t="shared" si="39"/>
        <v>1948.2957582198298</v>
      </c>
      <c r="AM86" s="91">
        <f t="shared" si="40"/>
        <v>103.55372461617567</v>
      </c>
      <c r="AN86" s="92">
        <f>AK86-G86</f>
        <v>2843.4400000000005</v>
      </c>
      <c r="AO86" s="93">
        <f>(AN86/G86)*100</f>
        <v>29.045606701826543</v>
      </c>
    </row>
    <row r="87" spans="1:41" x14ac:dyDescent="0.3">
      <c r="A87" s="3" t="s">
        <v>86</v>
      </c>
      <c r="B87" s="51">
        <v>1649</v>
      </c>
      <c r="C87" s="52">
        <v>2321305</v>
      </c>
      <c r="D87" s="53">
        <f t="shared" si="27"/>
        <v>12.460874010809739</v>
      </c>
      <c r="E87" s="54">
        <f t="shared" si="28"/>
        <v>1407.7046694966646</v>
      </c>
      <c r="F87" s="55">
        <v>18628749.460000001</v>
      </c>
      <c r="G87" s="56">
        <v>11297.01</v>
      </c>
      <c r="H87" s="32">
        <v>1629</v>
      </c>
      <c r="I87" s="16">
        <v>2352105</v>
      </c>
      <c r="J87" s="41">
        <f t="shared" si="29"/>
        <v>12.155810094194564</v>
      </c>
      <c r="K87" s="16">
        <f t="shared" si="30"/>
        <v>1443.8950276243095</v>
      </c>
      <c r="L87" s="11">
        <v>19349635.949999999</v>
      </c>
      <c r="M87" s="14">
        <v>11878.23</v>
      </c>
      <c r="N87" s="51">
        <v>1648</v>
      </c>
      <c r="O87" s="75">
        <v>3248616</v>
      </c>
      <c r="P87" s="76">
        <f t="shared" si="31"/>
        <v>15.60629549017748</v>
      </c>
      <c r="Q87" s="75">
        <f t="shared" si="32"/>
        <v>1971.2475728155339</v>
      </c>
      <c r="R87" s="77">
        <v>20816061.07</v>
      </c>
      <c r="S87" s="56">
        <v>12631.11</v>
      </c>
      <c r="T87" s="32">
        <v>1647</v>
      </c>
      <c r="U87" s="16">
        <v>4568280</v>
      </c>
      <c r="V87" s="43">
        <f t="shared" si="33"/>
        <v>18.566960931654325</v>
      </c>
      <c r="W87" s="16">
        <f t="shared" si="34"/>
        <v>2773.6976320582876</v>
      </c>
      <c r="X87" s="11">
        <v>24604349.719999999</v>
      </c>
      <c r="Y87" s="14">
        <v>14938.89</v>
      </c>
      <c r="Z87" s="51">
        <v>1655</v>
      </c>
      <c r="AA87" s="75">
        <v>4199819</v>
      </c>
      <c r="AB87" s="76">
        <f t="shared" si="35"/>
        <v>16.000811553467251</v>
      </c>
      <c r="AC87" s="75">
        <f t="shared" si="36"/>
        <v>2537.65498489426</v>
      </c>
      <c r="AD87" s="77">
        <v>26247537.420000002</v>
      </c>
      <c r="AE87" s="56">
        <v>15859.54</v>
      </c>
      <c r="AF87" s="32">
        <v>1608</v>
      </c>
      <c r="AG87" s="16">
        <v>4536233</v>
      </c>
      <c r="AH87" s="43">
        <f t="shared" si="37"/>
        <v>18.944766800560824</v>
      </c>
      <c r="AI87" s="16">
        <f t="shared" si="38"/>
        <v>2821.0404228855723</v>
      </c>
      <c r="AJ87" s="19">
        <v>23944517.489999998</v>
      </c>
      <c r="AK87" s="14">
        <v>14890.88</v>
      </c>
      <c r="AL87" s="90">
        <f t="shared" si="39"/>
        <v>1413.3357533889077</v>
      </c>
      <c r="AM87" s="91">
        <f t="shared" si="40"/>
        <v>100.40001884019156</v>
      </c>
      <c r="AN87" s="92">
        <f>AK87-G87</f>
        <v>3593.869999999999</v>
      </c>
      <c r="AO87" s="93">
        <f>(AN87/G87)*100</f>
        <v>31.812576956203447</v>
      </c>
    </row>
    <row r="88" spans="1:41" x14ac:dyDescent="0.3">
      <c r="A88" s="3" t="s">
        <v>87</v>
      </c>
      <c r="B88" s="51">
        <v>6312</v>
      </c>
      <c r="C88" s="52">
        <v>20620982</v>
      </c>
      <c r="D88" s="53">
        <f t="shared" si="27"/>
        <v>30.83462130493329</v>
      </c>
      <c r="E88" s="54">
        <f t="shared" si="28"/>
        <v>3266.9489860583017</v>
      </c>
      <c r="F88" s="55">
        <v>66876066.990000002</v>
      </c>
      <c r="G88" s="56">
        <v>10595.06</v>
      </c>
      <c r="H88" s="32">
        <v>6295</v>
      </c>
      <c r="I88" s="16">
        <v>18571311</v>
      </c>
      <c r="J88" s="41">
        <f t="shared" si="29"/>
        <v>27.458513167971748</v>
      </c>
      <c r="K88" s="16">
        <f t="shared" si="30"/>
        <v>2950.1685464654488</v>
      </c>
      <c r="L88" s="11">
        <v>67634073.579999998</v>
      </c>
      <c r="M88" s="14">
        <v>10744.09</v>
      </c>
      <c r="N88" s="51">
        <v>6136</v>
      </c>
      <c r="O88" s="75">
        <v>21762975</v>
      </c>
      <c r="P88" s="76">
        <f t="shared" si="31"/>
        <v>30.202158873224295</v>
      </c>
      <c r="Q88" s="75">
        <f t="shared" si="32"/>
        <v>3546.7690677966102</v>
      </c>
      <c r="R88" s="77">
        <v>72057680.019999996</v>
      </c>
      <c r="S88" s="56">
        <v>11743.43</v>
      </c>
      <c r="T88" s="32">
        <v>6169</v>
      </c>
      <c r="U88" s="16">
        <v>19964080</v>
      </c>
      <c r="V88" s="43">
        <f t="shared" si="33"/>
        <v>24.792454897977208</v>
      </c>
      <c r="W88" s="16">
        <f t="shared" si="34"/>
        <v>3236.1938725887503</v>
      </c>
      <c r="X88" s="11">
        <v>80524821.290000007</v>
      </c>
      <c r="Y88" s="14">
        <v>13053.14</v>
      </c>
      <c r="Z88" s="51">
        <v>6177</v>
      </c>
      <c r="AA88" s="75">
        <v>23986741</v>
      </c>
      <c r="AB88" s="76">
        <f t="shared" si="35"/>
        <v>29.383662324328942</v>
      </c>
      <c r="AC88" s="75">
        <f t="shared" si="36"/>
        <v>3883.2347417840374</v>
      </c>
      <c r="AD88" s="77">
        <v>81632918.099999994</v>
      </c>
      <c r="AE88" s="56">
        <v>13215.62</v>
      </c>
      <c r="AF88" s="32">
        <v>6088</v>
      </c>
      <c r="AG88" s="16">
        <v>21121386</v>
      </c>
      <c r="AH88" s="43">
        <f t="shared" si="37"/>
        <v>26.495734537290687</v>
      </c>
      <c r="AI88" s="16">
        <f t="shared" si="38"/>
        <v>3469.3472404730619</v>
      </c>
      <c r="AJ88" s="19">
        <v>79716174.579999998</v>
      </c>
      <c r="AK88" s="14">
        <v>13093.99</v>
      </c>
      <c r="AL88" s="90">
        <f t="shared" si="39"/>
        <v>202.39825441476023</v>
      </c>
      <c r="AM88" s="91">
        <f t="shared" si="40"/>
        <v>6.1953295040263683</v>
      </c>
      <c r="AN88" s="92">
        <f>AK88-G88</f>
        <v>2498.9300000000003</v>
      </c>
      <c r="AO88" s="93">
        <f>(AN88/G88)*100</f>
        <v>23.585803195073936</v>
      </c>
    </row>
    <row r="89" spans="1:41" x14ac:dyDescent="0.3">
      <c r="A89" s="3" t="s">
        <v>88</v>
      </c>
      <c r="B89" s="51">
        <v>6292</v>
      </c>
      <c r="C89" s="52">
        <v>6548212</v>
      </c>
      <c r="D89" s="53">
        <f t="shared" si="27"/>
        <v>11.289475645449778</v>
      </c>
      <c r="E89" s="54">
        <f t="shared" si="28"/>
        <v>1040.7202797202797</v>
      </c>
      <c r="F89" s="55">
        <v>58002800.18</v>
      </c>
      <c r="G89" s="56">
        <v>9218.5</v>
      </c>
      <c r="H89" s="32">
        <v>6435</v>
      </c>
      <c r="I89" s="16">
        <v>9143396</v>
      </c>
      <c r="J89" s="41">
        <f t="shared" si="29"/>
        <v>14.818631441924046</v>
      </c>
      <c r="K89" s="16">
        <f t="shared" si="30"/>
        <v>1420.8851592851593</v>
      </c>
      <c r="L89" s="11">
        <v>61702027.18</v>
      </c>
      <c r="M89" s="14">
        <v>9588.51</v>
      </c>
      <c r="N89" s="51">
        <v>6169</v>
      </c>
      <c r="O89" s="75">
        <v>10320917</v>
      </c>
      <c r="P89" s="76">
        <f t="shared" si="31"/>
        <v>15.474588247331084</v>
      </c>
      <c r="Q89" s="75">
        <f t="shared" si="32"/>
        <v>1673.0291781488086</v>
      </c>
      <c r="R89" s="77">
        <v>66695907.090000004</v>
      </c>
      <c r="S89" s="56">
        <v>10811.46</v>
      </c>
      <c r="T89" s="32">
        <v>6095</v>
      </c>
      <c r="U89" s="16">
        <v>9486310</v>
      </c>
      <c r="V89" s="43">
        <f t="shared" si="33"/>
        <v>13.581012912249768</v>
      </c>
      <c r="W89" s="16">
        <f t="shared" si="34"/>
        <v>1556.4085315832649</v>
      </c>
      <c r="X89" s="11">
        <v>69849797.370000005</v>
      </c>
      <c r="Y89" s="14">
        <v>11460.17</v>
      </c>
      <c r="Z89" s="51">
        <v>6119</v>
      </c>
      <c r="AA89" s="75">
        <v>8743218</v>
      </c>
      <c r="AB89" s="76">
        <f t="shared" si="35"/>
        <v>13.219733634564104</v>
      </c>
      <c r="AC89" s="75">
        <f t="shared" si="36"/>
        <v>1428.8638666448767</v>
      </c>
      <c r="AD89" s="77">
        <v>66137626.079999998</v>
      </c>
      <c r="AE89" s="56">
        <v>10808.57</v>
      </c>
      <c r="AF89" s="32">
        <v>5918</v>
      </c>
      <c r="AG89" s="16">
        <v>9326358</v>
      </c>
      <c r="AH89" s="43">
        <f t="shared" si="37"/>
        <v>12.259850095307364</v>
      </c>
      <c r="AI89" s="16">
        <f t="shared" si="38"/>
        <v>1575.930719837783</v>
      </c>
      <c r="AJ89" s="19">
        <v>76072365.709999993</v>
      </c>
      <c r="AK89" s="14">
        <v>12854.4</v>
      </c>
      <c r="AL89" s="90">
        <f t="shared" si="39"/>
        <v>535.21044011750337</v>
      </c>
      <c r="AM89" s="91">
        <f t="shared" si="40"/>
        <v>51.426925231182672</v>
      </c>
      <c r="AN89" s="92">
        <f>AK89-G89</f>
        <v>3635.8999999999996</v>
      </c>
      <c r="AO89" s="93">
        <f>(AN89/G89)*100</f>
        <v>39.4413407821229</v>
      </c>
    </row>
    <row r="90" spans="1:41" x14ac:dyDescent="0.3">
      <c r="A90" s="3" t="s">
        <v>89</v>
      </c>
      <c r="B90" s="51">
        <v>9727</v>
      </c>
      <c r="C90" s="52">
        <v>20447219</v>
      </c>
      <c r="D90" s="53">
        <f t="shared" si="27"/>
        <v>20.417221931785487</v>
      </c>
      <c r="E90" s="54">
        <f t="shared" si="28"/>
        <v>2102.1094890510949</v>
      </c>
      <c r="F90" s="55">
        <v>100146920.42</v>
      </c>
      <c r="G90" s="56">
        <v>10295.77</v>
      </c>
      <c r="H90" s="32">
        <v>9648</v>
      </c>
      <c r="I90" s="16">
        <v>19897080</v>
      </c>
      <c r="J90" s="41">
        <f t="shared" si="29"/>
        <v>18.607152959240324</v>
      </c>
      <c r="K90" s="16">
        <f t="shared" si="30"/>
        <v>2062.3009950248756</v>
      </c>
      <c r="L90" s="11">
        <v>106932425.63</v>
      </c>
      <c r="M90" s="14">
        <v>11083.37</v>
      </c>
      <c r="N90" s="51">
        <v>9723</v>
      </c>
      <c r="O90" s="75">
        <v>23736480</v>
      </c>
      <c r="P90" s="76">
        <f t="shared" si="31"/>
        <v>21.690555370896689</v>
      </c>
      <c r="Q90" s="75">
        <f t="shared" si="32"/>
        <v>2441.2712125887074</v>
      </c>
      <c r="R90" s="77">
        <v>109432329.39</v>
      </c>
      <c r="S90" s="56">
        <v>11255</v>
      </c>
      <c r="T90" s="32">
        <v>10030</v>
      </c>
      <c r="U90" s="16">
        <v>26757199</v>
      </c>
      <c r="V90" s="43">
        <f t="shared" si="33"/>
        <v>21.729706100087736</v>
      </c>
      <c r="W90" s="16">
        <f t="shared" si="34"/>
        <v>2667.7167497507476</v>
      </c>
      <c r="X90" s="11">
        <v>123136497.45999999</v>
      </c>
      <c r="Y90" s="14">
        <v>12276.82</v>
      </c>
      <c r="Z90" s="51">
        <v>10162</v>
      </c>
      <c r="AA90" s="75">
        <v>29830957</v>
      </c>
      <c r="AB90" s="76">
        <f t="shared" si="35"/>
        <v>23.994818921773021</v>
      </c>
      <c r="AC90" s="75">
        <f t="shared" si="36"/>
        <v>2935.5399527652039</v>
      </c>
      <c r="AD90" s="77">
        <v>124322492.69</v>
      </c>
      <c r="AE90" s="56">
        <v>12234.06</v>
      </c>
      <c r="AF90" s="32">
        <v>10397</v>
      </c>
      <c r="AG90" s="16">
        <v>44170279</v>
      </c>
      <c r="AH90" s="43">
        <f t="shared" si="37"/>
        <v>29.917981168569806</v>
      </c>
      <c r="AI90" s="16">
        <f t="shared" si="38"/>
        <v>4248.3677022217944</v>
      </c>
      <c r="AJ90" s="19">
        <v>147637899.59999999</v>
      </c>
      <c r="AK90" s="14">
        <v>14200.05</v>
      </c>
      <c r="AL90" s="90">
        <f t="shared" si="39"/>
        <v>2146.2582131706995</v>
      </c>
      <c r="AM90" s="91">
        <f t="shared" si="40"/>
        <v>102.10021049567372</v>
      </c>
      <c r="AN90" s="92">
        <f>AK90-G90</f>
        <v>3904.2799999999988</v>
      </c>
      <c r="AO90" s="93">
        <f>(AN90/G90)*100</f>
        <v>37.921204533512295</v>
      </c>
    </row>
    <row r="91" spans="1:41" x14ac:dyDescent="0.3">
      <c r="A91" s="3" t="s">
        <v>90</v>
      </c>
      <c r="B91" s="51">
        <v>1076</v>
      </c>
      <c r="C91" s="52">
        <v>2247512</v>
      </c>
      <c r="D91" s="53">
        <f t="shared" si="27"/>
        <v>17.630426531984892</v>
      </c>
      <c r="E91" s="54">
        <f t="shared" si="28"/>
        <v>2088.7657992565055</v>
      </c>
      <c r="F91" s="55">
        <v>12747916.199999999</v>
      </c>
      <c r="G91" s="56">
        <v>11847.51</v>
      </c>
      <c r="H91" s="32">
        <v>1043</v>
      </c>
      <c r="I91" s="16">
        <v>2375107</v>
      </c>
      <c r="J91" s="41">
        <f t="shared" si="29"/>
        <v>17.627326314744092</v>
      </c>
      <c r="K91" s="16">
        <f t="shared" si="30"/>
        <v>2277.1879194630874</v>
      </c>
      <c r="L91" s="11">
        <v>13474005.970000001</v>
      </c>
      <c r="M91" s="14">
        <v>12918.51</v>
      </c>
      <c r="N91" s="51">
        <v>1059</v>
      </c>
      <c r="O91" s="75">
        <v>2632109</v>
      </c>
      <c r="P91" s="76">
        <f t="shared" si="31"/>
        <v>18.569945592277346</v>
      </c>
      <c r="Q91" s="75">
        <f t="shared" si="32"/>
        <v>2485.4664778092542</v>
      </c>
      <c r="R91" s="77">
        <v>14174026.449999999</v>
      </c>
      <c r="S91" s="56">
        <v>13384.36</v>
      </c>
      <c r="T91" s="32">
        <v>1103</v>
      </c>
      <c r="U91" s="16">
        <v>2260996</v>
      </c>
      <c r="V91" s="43">
        <f t="shared" si="33"/>
        <v>14.280855249279339</v>
      </c>
      <c r="W91" s="16">
        <f t="shared" si="34"/>
        <v>2049.8603807796917</v>
      </c>
      <c r="X91" s="11">
        <v>15832357.1</v>
      </c>
      <c r="Y91" s="14">
        <v>14353.91</v>
      </c>
      <c r="Z91" s="51">
        <v>1155</v>
      </c>
      <c r="AA91" s="75">
        <v>3207751</v>
      </c>
      <c r="AB91" s="76">
        <f t="shared" si="35"/>
        <v>17.667025106182834</v>
      </c>
      <c r="AC91" s="75">
        <f t="shared" si="36"/>
        <v>2777.273593073593</v>
      </c>
      <c r="AD91" s="77">
        <v>18156712.75</v>
      </c>
      <c r="AE91" s="56">
        <v>15720.09</v>
      </c>
      <c r="AF91" s="32">
        <v>1182</v>
      </c>
      <c r="AG91" s="16">
        <v>4153050</v>
      </c>
      <c r="AH91" s="43">
        <f t="shared" si="37"/>
        <v>21.856117384611377</v>
      </c>
      <c r="AI91" s="16">
        <f t="shared" si="38"/>
        <v>3513.5786802030457</v>
      </c>
      <c r="AJ91" s="19">
        <v>19001773.859999999</v>
      </c>
      <c r="AK91" s="14">
        <v>16075.95</v>
      </c>
      <c r="AL91" s="90">
        <f t="shared" si="39"/>
        <v>1424.8128809465402</v>
      </c>
      <c r="AM91" s="91">
        <f t="shared" si="40"/>
        <v>68.213146799593389</v>
      </c>
      <c r="AN91" s="92">
        <f>AK91-G91</f>
        <v>4228.4400000000005</v>
      </c>
      <c r="AO91" s="93">
        <f>(AN91/G91)*100</f>
        <v>35.690537505349226</v>
      </c>
    </row>
    <row r="92" spans="1:41" x14ac:dyDescent="0.3">
      <c r="A92" s="3" t="s">
        <v>91</v>
      </c>
      <c r="B92" s="51">
        <v>3637</v>
      </c>
      <c r="C92" s="52">
        <v>4768594</v>
      </c>
      <c r="D92" s="53">
        <f t="shared" si="27"/>
        <v>14.594017224537204</v>
      </c>
      <c r="E92" s="54">
        <f t="shared" si="28"/>
        <v>1311.1339015672258</v>
      </c>
      <c r="F92" s="55">
        <v>32674992.27</v>
      </c>
      <c r="G92" s="56">
        <v>8984.0499999999993</v>
      </c>
      <c r="H92" s="32">
        <v>3745</v>
      </c>
      <c r="I92" s="16">
        <v>7381148</v>
      </c>
      <c r="J92" s="41">
        <f t="shared" si="29"/>
        <v>20.557175406308819</v>
      </c>
      <c r="K92" s="16">
        <f t="shared" si="30"/>
        <v>1970.9340453938585</v>
      </c>
      <c r="L92" s="11">
        <v>35905458.090000004</v>
      </c>
      <c r="M92" s="14">
        <v>9587.57</v>
      </c>
      <c r="N92" s="51">
        <v>3793</v>
      </c>
      <c r="O92" s="75">
        <v>12151943</v>
      </c>
      <c r="P92" s="76">
        <f t="shared" si="31"/>
        <v>32.050074296163231</v>
      </c>
      <c r="Q92" s="75">
        <f t="shared" si="32"/>
        <v>3203.7814394938046</v>
      </c>
      <c r="R92" s="77">
        <v>37915490.890000001</v>
      </c>
      <c r="S92" s="56">
        <v>9996.18</v>
      </c>
      <c r="T92" s="32">
        <v>3994</v>
      </c>
      <c r="U92" s="16">
        <v>20594949</v>
      </c>
      <c r="V92" s="43">
        <f t="shared" si="33"/>
        <v>43.691206119674611</v>
      </c>
      <c r="W92" s="16">
        <f t="shared" si="34"/>
        <v>5156.4719579369057</v>
      </c>
      <c r="X92" s="11">
        <v>47137515.369999997</v>
      </c>
      <c r="Y92" s="14">
        <v>11802.08</v>
      </c>
      <c r="Z92" s="51">
        <v>4108</v>
      </c>
      <c r="AA92" s="75">
        <v>22790624</v>
      </c>
      <c r="AB92" s="76">
        <f t="shared" si="35"/>
        <v>45.894126470941799</v>
      </c>
      <c r="AC92" s="75">
        <f t="shared" si="36"/>
        <v>5547.8636806231743</v>
      </c>
      <c r="AD92" s="77">
        <v>49659130.159999996</v>
      </c>
      <c r="AE92" s="56">
        <v>12088.4</v>
      </c>
      <c r="AF92" s="32">
        <v>4437</v>
      </c>
      <c r="AG92" s="16">
        <v>23720537</v>
      </c>
      <c r="AH92" s="43">
        <f t="shared" si="37"/>
        <v>42.172508153321374</v>
      </c>
      <c r="AI92" s="16">
        <f t="shared" si="38"/>
        <v>5346.075501464954</v>
      </c>
      <c r="AJ92" s="19">
        <v>56246445.939999998</v>
      </c>
      <c r="AK92" s="14">
        <v>12676.69</v>
      </c>
      <c r="AL92" s="90">
        <f t="shared" si="39"/>
        <v>4034.9415998977283</v>
      </c>
      <c r="AM92" s="91">
        <f t="shared" si="40"/>
        <v>307.7444336596497</v>
      </c>
      <c r="AN92" s="92">
        <f>AK92-G92</f>
        <v>3692.6400000000012</v>
      </c>
      <c r="AO92" s="93">
        <f>(AN92/G92)*100</f>
        <v>41.102175522175429</v>
      </c>
    </row>
    <row r="93" spans="1:41" x14ac:dyDescent="0.3">
      <c r="A93" s="3" t="s">
        <v>92</v>
      </c>
      <c r="B93" s="51">
        <v>10377</v>
      </c>
      <c r="C93" s="52">
        <v>27142493</v>
      </c>
      <c r="D93" s="53">
        <f t="shared" si="27"/>
        <v>27.480652681529673</v>
      </c>
      <c r="E93" s="54">
        <f t="shared" si="28"/>
        <v>2615.6396839163535</v>
      </c>
      <c r="F93" s="55">
        <v>98769462.700000003</v>
      </c>
      <c r="G93" s="56">
        <v>9518.1200000000008</v>
      </c>
      <c r="H93" s="32">
        <v>10624</v>
      </c>
      <c r="I93" s="16">
        <v>36357635</v>
      </c>
      <c r="J93" s="41">
        <f t="shared" si="29"/>
        <v>34.115573497152283</v>
      </c>
      <c r="K93" s="16">
        <f t="shared" si="30"/>
        <v>3422.2171498493976</v>
      </c>
      <c r="L93" s="11">
        <v>106571959</v>
      </c>
      <c r="M93" s="14">
        <v>10031.25</v>
      </c>
      <c r="N93" s="51">
        <v>10404</v>
      </c>
      <c r="O93" s="75">
        <v>50896093</v>
      </c>
      <c r="P93" s="76">
        <f t="shared" si="31"/>
        <v>44.047285296439576</v>
      </c>
      <c r="Q93" s="75">
        <f t="shared" si="32"/>
        <v>4891.9735678585157</v>
      </c>
      <c r="R93" s="77">
        <v>115548762.33</v>
      </c>
      <c r="S93" s="56">
        <v>11106.19</v>
      </c>
      <c r="T93" s="32">
        <v>10389</v>
      </c>
      <c r="U93" s="16">
        <v>56920229</v>
      </c>
      <c r="V93" s="43">
        <f t="shared" si="33"/>
        <v>44.603980032028524</v>
      </c>
      <c r="W93" s="16">
        <f t="shared" si="34"/>
        <v>5478.8939262681679</v>
      </c>
      <c r="X93" s="11">
        <v>127612443.91</v>
      </c>
      <c r="Y93" s="14">
        <v>12283.42</v>
      </c>
      <c r="Z93" s="51">
        <v>10506</v>
      </c>
      <c r="AA93" s="75">
        <v>57777117</v>
      </c>
      <c r="AB93" s="76">
        <f t="shared" si="35"/>
        <v>43.934618004613696</v>
      </c>
      <c r="AC93" s="75">
        <f t="shared" si="36"/>
        <v>5499.4400342661338</v>
      </c>
      <c r="AD93" s="77">
        <v>131507043.02</v>
      </c>
      <c r="AE93" s="56">
        <v>12517.33</v>
      </c>
      <c r="AF93" s="32">
        <v>10342</v>
      </c>
      <c r="AG93" s="16">
        <v>59180574</v>
      </c>
      <c r="AH93" s="43">
        <f t="shared" si="37"/>
        <v>42.015469497983894</v>
      </c>
      <c r="AI93" s="16">
        <f t="shared" si="38"/>
        <v>5722.3529298008125</v>
      </c>
      <c r="AJ93" s="19">
        <v>140854248.94</v>
      </c>
      <c r="AK93" s="14">
        <v>13619.63</v>
      </c>
      <c r="AL93" s="90">
        <f t="shared" si="39"/>
        <v>3106.713245884459</v>
      </c>
      <c r="AM93" s="91">
        <f t="shared" si="40"/>
        <v>118.77451106846755</v>
      </c>
      <c r="AN93" s="92">
        <f>AK93-G93</f>
        <v>4101.5099999999984</v>
      </c>
      <c r="AO93" s="93">
        <f>(AN93/G93)*100</f>
        <v>43.091597920597749</v>
      </c>
    </row>
    <row r="94" spans="1:41" x14ac:dyDescent="0.3">
      <c r="A94" s="3" t="s">
        <v>93</v>
      </c>
      <c r="B94" s="51">
        <v>3856</v>
      </c>
      <c r="C94" s="52">
        <v>5303690</v>
      </c>
      <c r="D94" s="53">
        <f t="shared" si="27"/>
        <v>12.756613981771627</v>
      </c>
      <c r="E94" s="54">
        <f t="shared" si="28"/>
        <v>1375.4382780082988</v>
      </c>
      <c r="F94" s="55">
        <v>41576001.340000004</v>
      </c>
      <c r="G94" s="56">
        <v>10782.16</v>
      </c>
      <c r="H94" s="32">
        <v>3864</v>
      </c>
      <c r="I94" s="16">
        <v>5508381</v>
      </c>
      <c r="J94" s="41">
        <f t="shared" si="29"/>
        <v>13.204319441675763</v>
      </c>
      <c r="K94" s="16">
        <f t="shared" si="30"/>
        <v>1425.5644409937888</v>
      </c>
      <c r="L94" s="11">
        <v>41716508.18</v>
      </c>
      <c r="M94" s="14">
        <v>10796.2</v>
      </c>
      <c r="N94" s="51">
        <v>3746</v>
      </c>
      <c r="O94" s="75">
        <v>4010015</v>
      </c>
      <c r="P94" s="76">
        <f t="shared" si="31"/>
        <v>9.2263670875037693</v>
      </c>
      <c r="Q94" s="75">
        <f t="shared" si="32"/>
        <v>1070.4791777896423</v>
      </c>
      <c r="R94" s="77">
        <v>43462556.409999996</v>
      </c>
      <c r="S94" s="56">
        <v>11602.39</v>
      </c>
      <c r="T94" s="32">
        <v>3769</v>
      </c>
      <c r="U94" s="16">
        <v>2744486</v>
      </c>
      <c r="V94" s="43">
        <f t="shared" si="33"/>
        <v>5.9722700046154946</v>
      </c>
      <c r="W94" s="16">
        <f t="shared" si="34"/>
        <v>728.17352082780576</v>
      </c>
      <c r="X94" s="11">
        <v>45953816.520000003</v>
      </c>
      <c r="Y94" s="14">
        <v>12192.57</v>
      </c>
      <c r="Z94" s="51">
        <v>3743</v>
      </c>
      <c r="AA94" s="75">
        <v>6417455</v>
      </c>
      <c r="AB94" s="76">
        <f t="shared" si="35"/>
        <v>12.204773576152775</v>
      </c>
      <c r="AC94" s="75">
        <f t="shared" si="36"/>
        <v>1714.5217739780924</v>
      </c>
      <c r="AD94" s="77">
        <v>52581516.240000002</v>
      </c>
      <c r="AE94" s="56">
        <v>14047.96</v>
      </c>
      <c r="AF94" s="32">
        <v>3810</v>
      </c>
      <c r="AG94" s="16">
        <v>7821912</v>
      </c>
      <c r="AH94" s="43">
        <f t="shared" si="37"/>
        <v>14.698051769828494</v>
      </c>
      <c r="AI94" s="16">
        <f t="shared" si="38"/>
        <v>2052.995275590551</v>
      </c>
      <c r="AJ94" s="19">
        <v>53217338.75</v>
      </c>
      <c r="AK94" s="14">
        <v>13967.81</v>
      </c>
      <c r="AL94" s="90">
        <f t="shared" si="39"/>
        <v>677.55699758225228</v>
      </c>
      <c r="AM94" s="91">
        <f t="shared" si="40"/>
        <v>49.261170669423834</v>
      </c>
      <c r="AN94" s="92">
        <f>AK94-G94</f>
        <v>3185.6499999999996</v>
      </c>
      <c r="AO94" s="93">
        <f>(AN94/G94)*100</f>
        <v>29.545564154121251</v>
      </c>
    </row>
    <row r="95" spans="1:41" x14ac:dyDescent="0.3">
      <c r="A95" s="3" t="s">
        <v>94</v>
      </c>
      <c r="B95" s="51">
        <v>1229</v>
      </c>
      <c r="C95" s="52">
        <v>1726215</v>
      </c>
      <c r="D95" s="53">
        <f t="shared" si="27"/>
        <v>11.337382614695041</v>
      </c>
      <c r="E95" s="54">
        <f t="shared" si="28"/>
        <v>1404.5687550854352</v>
      </c>
      <c r="F95" s="55">
        <v>15225868.779999999</v>
      </c>
      <c r="G95" s="56">
        <v>12388.83</v>
      </c>
      <c r="H95" s="32">
        <v>1124</v>
      </c>
      <c r="I95" s="16">
        <v>2054831</v>
      </c>
      <c r="J95" s="41">
        <f t="shared" si="29"/>
        <v>12.841408613929438</v>
      </c>
      <c r="K95" s="16">
        <f t="shared" si="30"/>
        <v>1828.1414590747331</v>
      </c>
      <c r="L95" s="11">
        <v>16001601.24</v>
      </c>
      <c r="M95" s="14">
        <v>14236.3</v>
      </c>
      <c r="N95" s="51">
        <v>1104</v>
      </c>
      <c r="O95" s="75">
        <v>3764131</v>
      </c>
      <c r="P95" s="76">
        <f t="shared" si="31"/>
        <v>22.797602195554596</v>
      </c>
      <c r="Q95" s="75">
        <f t="shared" si="32"/>
        <v>3409.5389492753625</v>
      </c>
      <c r="R95" s="77">
        <v>16511082.91</v>
      </c>
      <c r="S95" s="56">
        <v>14955.69</v>
      </c>
      <c r="T95" s="32">
        <v>1091</v>
      </c>
      <c r="U95" s="16">
        <v>1561812</v>
      </c>
      <c r="V95" s="43">
        <f t="shared" si="33"/>
        <v>7.7956548958716008</v>
      </c>
      <c r="W95" s="16">
        <f t="shared" si="34"/>
        <v>1431.5417048579286</v>
      </c>
      <c r="X95" s="11">
        <v>20034391.219999999</v>
      </c>
      <c r="Y95" s="14">
        <v>18363.330000000002</v>
      </c>
      <c r="Z95" s="51">
        <v>1055</v>
      </c>
      <c r="AA95" s="75">
        <v>2520213</v>
      </c>
      <c r="AB95" s="76">
        <f t="shared" si="35"/>
        <v>13.595837304306253</v>
      </c>
      <c r="AC95" s="75">
        <f t="shared" si="36"/>
        <v>2388.8274881516586</v>
      </c>
      <c r="AD95" s="77">
        <v>18536651.649999999</v>
      </c>
      <c r="AE95" s="56">
        <v>17570.29</v>
      </c>
      <c r="AF95" s="32">
        <v>1047</v>
      </c>
      <c r="AG95" s="16">
        <v>1858847</v>
      </c>
      <c r="AH95" s="43">
        <f t="shared" si="37"/>
        <v>9.7881141394113609</v>
      </c>
      <c r="AI95" s="16">
        <f t="shared" si="38"/>
        <v>1775.4030563514805</v>
      </c>
      <c r="AJ95" s="19">
        <v>18990859.460000001</v>
      </c>
      <c r="AK95" s="14">
        <v>18138.36</v>
      </c>
      <c r="AL95" s="90">
        <f t="shared" si="39"/>
        <v>370.83430126604526</v>
      </c>
      <c r="AM95" s="91">
        <f t="shared" si="40"/>
        <v>26.402004168424536</v>
      </c>
      <c r="AN95" s="92">
        <f>AK95-G95</f>
        <v>5749.5300000000007</v>
      </c>
      <c r="AO95" s="93">
        <f>(AN95/G95)*100</f>
        <v>46.408982930591513</v>
      </c>
    </row>
    <row r="96" spans="1:41" x14ac:dyDescent="0.3">
      <c r="A96" s="3" t="s">
        <v>95</v>
      </c>
      <c r="B96" s="51">
        <v>4894</v>
      </c>
      <c r="C96" s="52">
        <v>4815084</v>
      </c>
      <c r="D96" s="53">
        <f t="shared" si="27"/>
        <v>8.4159288433314519</v>
      </c>
      <c r="E96" s="54">
        <f t="shared" si="28"/>
        <v>983.87494891704125</v>
      </c>
      <c r="F96" s="55">
        <v>57213934.310000002</v>
      </c>
      <c r="G96" s="56">
        <v>11690.63</v>
      </c>
      <c r="H96" s="32">
        <v>4900</v>
      </c>
      <c r="I96" s="16">
        <v>6642301</v>
      </c>
      <c r="J96" s="41">
        <f t="shared" si="29"/>
        <v>11.093999865933702</v>
      </c>
      <c r="K96" s="16">
        <f t="shared" si="30"/>
        <v>1355.5716326530612</v>
      </c>
      <c r="L96" s="11">
        <v>59872914.009999998</v>
      </c>
      <c r="M96" s="14">
        <v>12218.96</v>
      </c>
      <c r="N96" s="51">
        <v>4899</v>
      </c>
      <c r="O96" s="75">
        <v>14999575</v>
      </c>
      <c r="P96" s="76">
        <f t="shared" si="31"/>
        <v>23.662586279686934</v>
      </c>
      <c r="Q96" s="75">
        <f t="shared" si="32"/>
        <v>3061.7626046131863</v>
      </c>
      <c r="R96" s="77">
        <v>63389414.93</v>
      </c>
      <c r="S96" s="56">
        <v>12939.26</v>
      </c>
      <c r="T96" s="32">
        <v>4816</v>
      </c>
      <c r="U96" s="16">
        <v>19769963</v>
      </c>
      <c r="V96" s="43">
        <f t="shared" si="33"/>
        <v>29.48585374808496</v>
      </c>
      <c r="W96" s="16">
        <f t="shared" si="34"/>
        <v>4105.0587624584714</v>
      </c>
      <c r="X96" s="11">
        <v>67048975.990000002</v>
      </c>
      <c r="Y96" s="14">
        <v>13922.13</v>
      </c>
      <c r="Z96" s="51">
        <v>5008</v>
      </c>
      <c r="AA96" s="75">
        <v>24528308</v>
      </c>
      <c r="AB96" s="76">
        <f t="shared" si="35"/>
        <v>34.631012719838779</v>
      </c>
      <c r="AC96" s="75">
        <f t="shared" si="36"/>
        <v>4897.8250798722047</v>
      </c>
      <c r="AD96" s="77">
        <v>70827579.310000002</v>
      </c>
      <c r="AE96" s="56">
        <v>14142.89</v>
      </c>
      <c r="AF96" s="32">
        <v>5048</v>
      </c>
      <c r="AG96" s="16">
        <v>24805036</v>
      </c>
      <c r="AH96" s="43">
        <f t="shared" si="37"/>
        <v>34.501066483165566</v>
      </c>
      <c r="AI96" s="16">
        <f t="shared" si="38"/>
        <v>4913.8343898573694</v>
      </c>
      <c r="AJ96" s="19">
        <v>71896432.569999993</v>
      </c>
      <c r="AK96" s="14">
        <v>14242.56</v>
      </c>
      <c r="AL96" s="90">
        <f t="shared" si="39"/>
        <v>3929.959440940328</v>
      </c>
      <c r="AM96" s="91">
        <f t="shared" si="40"/>
        <v>399.43688425709638</v>
      </c>
      <c r="AN96" s="92">
        <f>AK96-G96</f>
        <v>2551.9300000000003</v>
      </c>
      <c r="AO96" s="93">
        <f>(AN96/G96)*100</f>
        <v>21.828849257909972</v>
      </c>
    </row>
    <row r="97" spans="1:41" x14ac:dyDescent="0.3">
      <c r="A97" s="3" t="s">
        <v>96</v>
      </c>
      <c r="B97" s="51">
        <v>1299</v>
      </c>
      <c r="C97" s="52">
        <v>2931022</v>
      </c>
      <c r="D97" s="53">
        <f t="shared" si="27"/>
        <v>20.5658645545723</v>
      </c>
      <c r="E97" s="54">
        <f t="shared" si="28"/>
        <v>2256.3679753656661</v>
      </c>
      <c r="F97" s="55">
        <v>14251878.359999999</v>
      </c>
      <c r="G97" s="56">
        <v>10971.43</v>
      </c>
      <c r="H97" s="32">
        <v>1308</v>
      </c>
      <c r="I97" s="16">
        <v>3817336</v>
      </c>
      <c r="J97" s="41">
        <f t="shared" si="29"/>
        <v>26.217136583558222</v>
      </c>
      <c r="K97" s="16">
        <f t="shared" si="30"/>
        <v>2918.452599388379</v>
      </c>
      <c r="L97" s="11">
        <v>14560461.199999999</v>
      </c>
      <c r="M97" s="14">
        <v>11131.86</v>
      </c>
      <c r="N97" s="51">
        <v>1232</v>
      </c>
      <c r="O97" s="75">
        <v>4777483</v>
      </c>
      <c r="P97" s="76">
        <f t="shared" si="31"/>
        <v>31.09665442300944</v>
      </c>
      <c r="Q97" s="75">
        <f t="shared" si="32"/>
        <v>3877.8271103896104</v>
      </c>
      <c r="R97" s="77">
        <v>15363334.380000001</v>
      </c>
      <c r="S97" s="56">
        <v>12470.25</v>
      </c>
      <c r="T97" s="32">
        <v>1248</v>
      </c>
      <c r="U97" s="16">
        <v>4779640</v>
      </c>
      <c r="V97" s="43">
        <f t="shared" si="33"/>
        <v>26.573597687720053</v>
      </c>
      <c r="W97" s="16">
        <f t="shared" si="34"/>
        <v>3829.8397435897436</v>
      </c>
      <c r="X97" s="11">
        <v>17986424.18</v>
      </c>
      <c r="Y97" s="14">
        <v>14412.21</v>
      </c>
      <c r="Z97" s="51">
        <v>1234</v>
      </c>
      <c r="AA97" s="75">
        <v>5059131</v>
      </c>
      <c r="AB97" s="76">
        <f t="shared" si="35"/>
        <v>31.422698591054981</v>
      </c>
      <c r="AC97" s="75">
        <f t="shared" si="36"/>
        <v>4099.782009724473</v>
      </c>
      <c r="AD97" s="77">
        <v>16100243.539999999</v>
      </c>
      <c r="AE97" s="56">
        <v>13047.2</v>
      </c>
      <c r="AF97" s="32">
        <v>1244</v>
      </c>
      <c r="AG97" s="16">
        <v>5728935</v>
      </c>
      <c r="AH97" s="43">
        <f t="shared" si="37"/>
        <v>31.559990057647479</v>
      </c>
      <c r="AI97" s="16">
        <f t="shared" si="38"/>
        <v>4605.2532154340834</v>
      </c>
      <c r="AJ97" s="19">
        <v>18152524.73</v>
      </c>
      <c r="AK97" s="14">
        <v>14592.06</v>
      </c>
      <c r="AL97" s="90">
        <f t="shared" si="39"/>
        <v>2348.8852400684173</v>
      </c>
      <c r="AM97" s="91">
        <f t="shared" si="40"/>
        <v>104.1002737901276</v>
      </c>
      <c r="AN97" s="92">
        <f>AK97-G97</f>
        <v>3620.6299999999992</v>
      </c>
      <c r="AO97" s="93">
        <f>(AN97/G97)*100</f>
        <v>33.000529557222706</v>
      </c>
    </row>
    <row r="98" spans="1:41" x14ac:dyDescent="0.3">
      <c r="A98" s="3" t="s">
        <v>97</v>
      </c>
      <c r="B98" s="51">
        <v>3676</v>
      </c>
      <c r="C98" s="52">
        <v>14576513</v>
      </c>
      <c r="D98" s="53">
        <f t="shared" ref="D98:D129" si="41">(C98/F98)*100</f>
        <v>37.340463450877522</v>
      </c>
      <c r="E98" s="54">
        <f t="shared" ref="E98:E129" si="42">C98/B98</f>
        <v>3965.319096844396</v>
      </c>
      <c r="F98" s="55">
        <v>39036775.799999997</v>
      </c>
      <c r="G98" s="56">
        <v>10619.37</v>
      </c>
      <c r="H98" s="32">
        <v>3512</v>
      </c>
      <c r="I98" s="16">
        <v>18079768</v>
      </c>
      <c r="J98" s="41">
        <f t="shared" ref="J98:J129" si="43">(I98/L98)*100</f>
        <v>44.407567340025786</v>
      </c>
      <c r="K98" s="16">
        <f t="shared" ref="K98:K129" si="44">I98/H98</f>
        <v>5147.9977220956716</v>
      </c>
      <c r="L98" s="11">
        <v>40713259.210000001</v>
      </c>
      <c r="M98" s="14">
        <v>11592.61</v>
      </c>
      <c r="N98" s="51">
        <v>3338</v>
      </c>
      <c r="O98" s="75">
        <v>20539405</v>
      </c>
      <c r="P98" s="76">
        <f t="shared" ref="P98:P129" si="45">(O98/R98)*100</f>
        <v>49.703302327218324</v>
      </c>
      <c r="Q98" s="75">
        <f t="shared" ref="Q98:Q129" si="46">O98/N98</f>
        <v>6153.2070101857398</v>
      </c>
      <c r="R98" s="77">
        <v>41324024.840000004</v>
      </c>
      <c r="S98" s="56">
        <v>12379.87</v>
      </c>
      <c r="T98" s="32">
        <v>3201</v>
      </c>
      <c r="U98" s="16">
        <v>24174894</v>
      </c>
      <c r="V98" s="43">
        <f t="shared" ref="V98:V129" si="47">(U98/X98)*100</f>
        <v>53.689039743159803</v>
      </c>
      <c r="W98" s="16">
        <f t="shared" ref="W98:W129" si="48">U98/T98</f>
        <v>7552.294283036551</v>
      </c>
      <c r="X98" s="11">
        <v>45027614.789999999</v>
      </c>
      <c r="Y98" s="14">
        <v>14066.73</v>
      </c>
      <c r="Z98" s="51">
        <v>3151</v>
      </c>
      <c r="AA98" s="75">
        <v>25615537</v>
      </c>
      <c r="AB98" s="76">
        <f t="shared" ref="AB98:AB129" si="49">(AA98/AD98)*100</f>
        <v>52.531798211546601</v>
      </c>
      <c r="AC98" s="75">
        <f t="shared" ref="AC98:AC129" si="50">AA98/Z98</f>
        <v>8129.3357664233581</v>
      </c>
      <c r="AD98" s="77">
        <v>48761964.890000001</v>
      </c>
      <c r="AE98" s="56">
        <v>15475.07</v>
      </c>
      <c r="AF98" s="32">
        <v>3055</v>
      </c>
      <c r="AG98" s="16">
        <v>27294633</v>
      </c>
      <c r="AH98" s="43">
        <f t="shared" ref="AH98:AH129" si="51">(AG98/AJ98)*100</f>
        <v>53.108122979097836</v>
      </c>
      <c r="AI98" s="16">
        <f t="shared" ref="AI98:AI129" si="52">AG98/AF98</f>
        <v>8934.4134206219314</v>
      </c>
      <c r="AJ98" s="19">
        <v>51394459.960000001</v>
      </c>
      <c r="AK98" s="14">
        <v>16823.060000000001</v>
      </c>
      <c r="AL98" s="90">
        <f t="shared" ref="AL98:AL129" si="53">AI98-E98</f>
        <v>4969.0943237775355</v>
      </c>
      <c r="AM98" s="91">
        <f t="shared" si="40"/>
        <v>125.31385753373402</v>
      </c>
      <c r="AN98" s="92">
        <f>AK98-G98</f>
        <v>6203.6900000000005</v>
      </c>
      <c r="AO98" s="93">
        <f>(AN98/G98)*100</f>
        <v>58.418625587016933</v>
      </c>
    </row>
    <row r="99" spans="1:41" x14ac:dyDescent="0.3">
      <c r="A99" s="3" t="s">
        <v>98</v>
      </c>
      <c r="B99" s="51">
        <v>1259</v>
      </c>
      <c r="C99" s="52">
        <v>1822437</v>
      </c>
      <c r="D99" s="53">
        <f t="shared" si="41"/>
        <v>12.257189502945915</v>
      </c>
      <c r="E99" s="54">
        <f t="shared" si="42"/>
        <v>1447.527402700556</v>
      </c>
      <c r="F99" s="55">
        <v>14868310.550000001</v>
      </c>
      <c r="G99" s="56">
        <v>11809.62</v>
      </c>
      <c r="H99" s="32">
        <v>1266</v>
      </c>
      <c r="I99" s="16">
        <v>2090431</v>
      </c>
      <c r="J99" s="41">
        <f t="shared" si="43"/>
        <v>13.422526902158413</v>
      </c>
      <c r="K99" s="16">
        <f t="shared" si="44"/>
        <v>1651.2093206951026</v>
      </c>
      <c r="L99" s="11">
        <v>15574049.619999999</v>
      </c>
      <c r="M99" s="14">
        <v>12301.78</v>
      </c>
      <c r="N99" s="51">
        <v>1210</v>
      </c>
      <c r="O99" s="75">
        <v>2364013</v>
      </c>
      <c r="P99" s="76">
        <f t="shared" si="45"/>
        <v>12.998604345216977</v>
      </c>
      <c r="Q99" s="75">
        <f t="shared" si="46"/>
        <v>1953.7297520661157</v>
      </c>
      <c r="R99" s="77">
        <v>18186667.870000001</v>
      </c>
      <c r="S99" s="56">
        <v>15030.3</v>
      </c>
      <c r="T99" s="32">
        <v>1198</v>
      </c>
      <c r="U99" s="16">
        <v>2649981</v>
      </c>
      <c r="V99" s="43">
        <f t="shared" si="47"/>
        <v>12.467440897631505</v>
      </c>
      <c r="W99" s="16">
        <f t="shared" si="48"/>
        <v>2212.0041736227045</v>
      </c>
      <c r="X99" s="11">
        <v>21255212.050000001</v>
      </c>
      <c r="Y99" s="14">
        <v>17742.25</v>
      </c>
      <c r="Z99" s="51">
        <v>1282</v>
      </c>
      <c r="AA99" s="75">
        <v>3987588</v>
      </c>
      <c r="AB99" s="76">
        <f t="shared" si="49"/>
        <v>18.198091100296068</v>
      </c>
      <c r="AC99" s="75">
        <f t="shared" si="50"/>
        <v>3110.4430577223088</v>
      </c>
      <c r="AD99" s="77">
        <v>21912122.420000002</v>
      </c>
      <c r="AE99" s="56">
        <v>17092.14</v>
      </c>
      <c r="AF99" s="32">
        <v>1261</v>
      </c>
      <c r="AG99" s="16">
        <v>6209260</v>
      </c>
      <c r="AH99" s="43">
        <f t="shared" si="51"/>
        <v>27.653322833841798</v>
      </c>
      <c r="AI99" s="16">
        <f t="shared" si="52"/>
        <v>4924.0761300555114</v>
      </c>
      <c r="AJ99" s="19">
        <v>22453938.129999999</v>
      </c>
      <c r="AK99" s="14">
        <v>17806.45</v>
      </c>
      <c r="AL99" s="90">
        <f t="shared" si="53"/>
        <v>3476.5487273549552</v>
      </c>
      <c r="AM99" s="91">
        <f t="shared" si="40"/>
        <v>240.17153118269044</v>
      </c>
      <c r="AN99" s="92">
        <f>AK99-G99</f>
        <v>5996.83</v>
      </c>
      <c r="AO99" s="93">
        <f>(AN99/G99)*100</f>
        <v>50.779195266232101</v>
      </c>
    </row>
    <row r="100" spans="1:41" x14ac:dyDescent="0.3">
      <c r="A100" s="3" t="s">
        <v>99</v>
      </c>
      <c r="B100" s="51">
        <v>2392</v>
      </c>
      <c r="C100" s="52">
        <v>2903042</v>
      </c>
      <c r="D100" s="53">
        <f t="shared" si="41"/>
        <v>9.9642830994776528</v>
      </c>
      <c r="E100" s="54">
        <f t="shared" si="42"/>
        <v>1213.6463210702341</v>
      </c>
      <c r="F100" s="55">
        <v>29134479.329999998</v>
      </c>
      <c r="G100" s="56">
        <v>12179.96</v>
      </c>
      <c r="H100" s="32">
        <v>2310</v>
      </c>
      <c r="I100" s="16">
        <v>7559048</v>
      </c>
      <c r="J100" s="41">
        <f t="shared" si="43"/>
        <v>22.80111207306452</v>
      </c>
      <c r="K100" s="16">
        <f t="shared" si="44"/>
        <v>3272.3151515151517</v>
      </c>
      <c r="L100" s="11">
        <v>33152102.300000001</v>
      </c>
      <c r="M100" s="14">
        <v>14351.56</v>
      </c>
      <c r="N100" s="51">
        <v>2207</v>
      </c>
      <c r="O100" s="75">
        <v>11064075</v>
      </c>
      <c r="P100" s="76">
        <f t="shared" si="45"/>
        <v>33.068174439271843</v>
      </c>
      <c r="Q100" s="75">
        <f t="shared" si="46"/>
        <v>5013.1739918441326</v>
      </c>
      <c r="R100" s="77">
        <v>33458378.600000001</v>
      </c>
      <c r="S100" s="56">
        <v>15160.12</v>
      </c>
      <c r="T100" s="32">
        <v>2232</v>
      </c>
      <c r="U100" s="16">
        <v>11889512</v>
      </c>
      <c r="V100" s="43">
        <f t="shared" si="47"/>
        <v>30.734091382527907</v>
      </c>
      <c r="W100" s="16">
        <f t="shared" si="48"/>
        <v>5326.8422939068105</v>
      </c>
      <c r="X100" s="11">
        <v>38685093.539999999</v>
      </c>
      <c r="Y100" s="14">
        <v>17332.03</v>
      </c>
      <c r="Z100" s="51">
        <v>2190</v>
      </c>
      <c r="AA100" s="75">
        <v>13880909</v>
      </c>
      <c r="AB100" s="76">
        <f t="shared" si="49"/>
        <v>38.67337695714766</v>
      </c>
      <c r="AC100" s="75">
        <f t="shared" si="50"/>
        <v>6338.3146118721461</v>
      </c>
      <c r="AD100" s="77">
        <v>35892673.700000003</v>
      </c>
      <c r="AE100" s="56">
        <v>16389.349999999999</v>
      </c>
      <c r="AF100" s="32">
        <v>2152</v>
      </c>
      <c r="AG100" s="16">
        <v>12618501</v>
      </c>
      <c r="AH100" s="43">
        <f t="shared" si="51"/>
        <v>29.506479397529787</v>
      </c>
      <c r="AI100" s="16">
        <f t="shared" si="52"/>
        <v>5863.6157063197024</v>
      </c>
      <c r="AJ100" s="19">
        <v>42765186.689999998</v>
      </c>
      <c r="AK100" s="14">
        <v>19872.3</v>
      </c>
      <c r="AL100" s="90">
        <f t="shared" si="53"/>
        <v>4649.9693852494684</v>
      </c>
      <c r="AM100" s="91">
        <f t="shared" si="40"/>
        <v>383.14040132787358</v>
      </c>
      <c r="AN100" s="92">
        <f>AK100-G100</f>
        <v>7692.34</v>
      </c>
      <c r="AO100" s="93">
        <f>(AN100/G100)*100</f>
        <v>63.155708228926869</v>
      </c>
    </row>
    <row r="101" spans="1:41" x14ac:dyDescent="0.3">
      <c r="A101" s="3" t="s">
        <v>100</v>
      </c>
      <c r="B101" s="51">
        <v>863</v>
      </c>
      <c r="C101" s="52">
        <v>5369579</v>
      </c>
      <c r="D101" s="53">
        <f t="shared" si="41"/>
        <v>48.04035722146277</v>
      </c>
      <c r="E101" s="54">
        <f t="shared" si="42"/>
        <v>6221.9918887601389</v>
      </c>
      <c r="F101" s="55">
        <v>11177225.380000001</v>
      </c>
      <c r="G101" s="56">
        <v>12951.59</v>
      </c>
      <c r="H101" s="32">
        <v>826</v>
      </c>
      <c r="I101" s="39" t="s">
        <v>227</v>
      </c>
      <c r="J101" s="40" t="s">
        <v>227</v>
      </c>
      <c r="K101" s="39" t="s">
        <v>227</v>
      </c>
      <c r="L101" s="11">
        <v>12883440.890000001</v>
      </c>
      <c r="M101" s="14">
        <v>15597.38</v>
      </c>
      <c r="N101" s="51">
        <v>742</v>
      </c>
      <c r="O101" s="75">
        <v>9503499</v>
      </c>
      <c r="P101" s="76">
        <f t="shared" si="45"/>
        <v>82.802630365257826</v>
      </c>
      <c r="Q101" s="75">
        <f t="shared" si="46"/>
        <v>12807.95013477089</v>
      </c>
      <c r="R101" s="77">
        <v>11477291.189999999</v>
      </c>
      <c r="S101" s="56">
        <v>15468.04</v>
      </c>
      <c r="T101" s="32">
        <v>696</v>
      </c>
      <c r="U101" s="16">
        <v>10143520</v>
      </c>
      <c r="V101" s="43">
        <f t="shared" si="47"/>
        <v>79.174316793027046</v>
      </c>
      <c r="W101" s="16">
        <f t="shared" si="48"/>
        <v>14574.022988505747</v>
      </c>
      <c r="X101" s="11">
        <v>12811629.34</v>
      </c>
      <c r="Y101" s="14">
        <v>18407.509999999998</v>
      </c>
      <c r="Z101" s="51">
        <v>707</v>
      </c>
      <c r="AA101" s="75">
        <v>7009986</v>
      </c>
      <c r="AB101" s="76">
        <f t="shared" si="49"/>
        <v>56.17102737926939</v>
      </c>
      <c r="AC101" s="75">
        <f t="shared" si="50"/>
        <v>9915.1145685997162</v>
      </c>
      <c r="AD101" s="77">
        <v>12479718.33</v>
      </c>
      <c r="AE101" s="56">
        <v>17651.650000000001</v>
      </c>
      <c r="AF101" s="32">
        <v>752</v>
      </c>
      <c r="AG101" s="16">
        <v>6107371</v>
      </c>
      <c r="AH101" s="43">
        <f t="shared" si="51"/>
        <v>49.490878223183302</v>
      </c>
      <c r="AI101" s="16">
        <f t="shared" si="52"/>
        <v>8121.5039893617022</v>
      </c>
      <c r="AJ101" s="19">
        <v>12340397.300000001</v>
      </c>
      <c r="AK101" s="14">
        <v>16410.099999999999</v>
      </c>
      <c r="AL101" s="90">
        <f t="shared" si="53"/>
        <v>1899.5121006015634</v>
      </c>
      <c r="AM101" s="91">
        <f t="shared" si="40"/>
        <v>30.529003164291822</v>
      </c>
      <c r="AN101" s="92">
        <f>AK101-G101</f>
        <v>3458.5099999999984</v>
      </c>
      <c r="AO101" s="93">
        <f>(AN101/G101)*100</f>
        <v>26.703362289880999</v>
      </c>
    </row>
    <row r="102" spans="1:41" x14ac:dyDescent="0.3">
      <c r="A102" s="3" t="s">
        <v>101</v>
      </c>
      <c r="B102" s="51">
        <v>2184</v>
      </c>
      <c r="C102" s="52">
        <v>3071819</v>
      </c>
      <c r="D102" s="53">
        <f t="shared" si="41"/>
        <v>11.431233302152421</v>
      </c>
      <c r="E102" s="54">
        <f t="shared" si="42"/>
        <v>1406.5105311355312</v>
      </c>
      <c r="F102" s="55">
        <v>26872157.350000001</v>
      </c>
      <c r="G102" s="56">
        <v>12304.1</v>
      </c>
      <c r="H102" s="32">
        <v>1277</v>
      </c>
      <c r="I102" s="16">
        <v>1570475</v>
      </c>
      <c r="J102" s="41">
        <f t="shared" si="43"/>
        <v>6.9473852167654879</v>
      </c>
      <c r="K102" s="16">
        <f t="shared" si="44"/>
        <v>1229.8159749412687</v>
      </c>
      <c r="L102" s="11">
        <v>22605267.32</v>
      </c>
      <c r="M102" s="14">
        <v>17701.849999999999</v>
      </c>
      <c r="N102" s="51">
        <v>1250</v>
      </c>
      <c r="O102" s="75">
        <v>5226863</v>
      </c>
      <c r="P102" s="76">
        <f t="shared" si="45"/>
        <v>18.696527957067079</v>
      </c>
      <c r="Q102" s="75">
        <f t="shared" si="46"/>
        <v>4181.4903999999997</v>
      </c>
      <c r="R102" s="77">
        <v>27956329.710000001</v>
      </c>
      <c r="S102" s="56">
        <v>22365.07</v>
      </c>
      <c r="T102" s="32">
        <v>1196</v>
      </c>
      <c r="U102" s="16">
        <v>9507454</v>
      </c>
      <c r="V102" s="43">
        <f t="shared" si="47"/>
        <v>33.999056035020281</v>
      </c>
      <c r="W102" s="16">
        <f t="shared" si="48"/>
        <v>7949.3762541806018</v>
      </c>
      <c r="X102" s="11">
        <v>27963876.379999999</v>
      </c>
      <c r="Y102" s="14">
        <v>23381.17</v>
      </c>
      <c r="Z102" s="51">
        <v>1263</v>
      </c>
      <c r="AA102" s="75">
        <v>10036462</v>
      </c>
      <c r="AB102" s="76">
        <f t="shared" si="49"/>
        <v>35.275898388727867</v>
      </c>
      <c r="AC102" s="75">
        <f t="shared" si="50"/>
        <v>7946.5257323832147</v>
      </c>
      <c r="AD102" s="77">
        <v>28451329.260000002</v>
      </c>
      <c r="AE102" s="56">
        <v>22526.78</v>
      </c>
      <c r="AF102" s="32">
        <v>1216</v>
      </c>
      <c r="AG102" s="16">
        <v>10471631</v>
      </c>
      <c r="AH102" s="43">
        <f t="shared" si="51"/>
        <v>35.823678349029421</v>
      </c>
      <c r="AI102" s="16">
        <f t="shared" si="52"/>
        <v>8611.53865131579</v>
      </c>
      <c r="AJ102" s="19">
        <v>29231032.329999998</v>
      </c>
      <c r="AK102" s="14">
        <v>24038.68</v>
      </c>
      <c r="AL102" s="90">
        <f t="shared" si="53"/>
        <v>7205.0281201802591</v>
      </c>
      <c r="AM102" s="91">
        <f t="shared" si="40"/>
        <v>512.26265006088192</v>
      </c>
      <c r="AN102" s="92">
        <f>AK102-G102</f>
        <v>11734.58</v>
      </c>
      <c r="AO102" s="93">
        <f>(AN102/G102)*100</f>
        <v>95.371298997895011</v>
      </c>
    </row>
    <row r="103" spans="1:41" x14ac:dyDescent="0.3">
      <c r="A103" s="3" t="s">
        <v>102</v>
      </c>
      <c r="B103" s="51">
        <v>3861</v>
      </c>
      <c r="C103" s="52">
        <v>3220501</v>
      </c>
      <c r="D103" s="53">
        <f t="shared" si="41"/>
        <v>7.3081914475957106</v>
      </c>
      <c r="E103" s="54">
        <f t="shared" si="42"/>
        <v>834.11059311059307</v>
      </c>
      <c r="F103" s="55">
        <v>44067003.759999998</v>
      </c>
      <c r="G103" s="56">
        <v>11413.36</v>
      </c>
      <c r="H103" s="32">
        <v>3967</v>
      </c>
      <c r="I103" s="16">
        <v>3117246</v>
      </c>
      <c r="J103" s="41">
        <f t="shared" si="43"/>
        <v>6.6481549265209248</v>
      </c>
      <c r="K103" s="16">
        <f t="shared" si="44"/>
        <v>785.79430299974797</v>
      </c>
      <c r="L103" s="11">
        <v>46888889.240000002</v>
      </c>
      <c r="M103" s="14">
        <v>11819.74</v>
      </c>
      <c r="N103" s="51">
        <v>4011</v>
      </c>
      <c r="O103" s="75">
        <v>5076970</v>
      </c>
      <c r="P103" s="76">
        <f t="shared" si="45"/>
        <v>9.8984780763337117</v>
      </c>
      <c r="Q103" s="75">
        <f t="shared" si="46"/>
        <v>1265.7616554475194</v>
      </c>
      <c r="R103" s="77">
        <v>51290410.109999999</v>
      </c>
      <c r="S103" s="56">
        <v>12787.44</v>
      </c>
      <c r="T103" s="32">
        <v>4149</v>
      </c>
      <c r="U103" s="16">
        <v>8640748</v>
      </c>
      <c r="V103" s="43">
        <f t="shared" si="47"/>
        <v>15.241716240799361</v>
      </c>
      <c r="W103" s="16">
        <f t="shared" si="48"/>
        <v>2082.6097854904797</v>
      </c>
      <c r="X103" s="11">
        <v>56691437.259999998</v>
      </c>
      <c r="Y103" s="14">
        <v>13663.87</v>
      </c>
      <c r="Z103" s="51">
        <v>4355</v>
      </c>
      <c r="AA103" s="75">
        <v>9692815</v>
      </c>
      <c r="AB103" s="76">
        <f t="shared" si="49"/>
        <v>17.374142442775849</v>
      </c>
      <c r="AC103" s="75">
        <f t="shared" si="50"/>
        <v>2225.6750861079217</v>
      </c>
      <c r="AD103" s="77">
        <v>55788739.109999999</v>
      </c>
      <c r="AE103" s="56">
        <v>12810.27</v>
      </c>
      <c r="AF103" s="32">
        <v>4425</v>
      </c>
      <c r="AG103" s="16">
        <v>9740905</v>
      </c>
      <c r="AH103" s="43">
        <f t="shared" si="51"/>
        <v>16.189299507748174</v>
      </c>
      <c r="AI103" s="16">
        <f t="shared" si="52"/>
        <v>2201.3344632768362</v>
      </c>
      <c r="AJ103" s="19">
        <v>60168786.149999999</v>
      </c>
      <c r="AK103" s="14">
        <v>13597.47</v>
      </c>
      <c r="AL103" s="90">
        <f t="shared" si="53"/>
        <v>1367.2238701662432</v>
      </c>
      <c r="AM103" s="91">
        <f t="shared" si="40"/>
        <v>163.91397992771513</v>
      </c>
      <c r="AN103" s="92">
        <f>AK103-G103</f>
        <v>2184.1099999999988</v>
      </c>
      <c r="AO103" s="93">
        <f>(AN103/G103)*100</f>
        <v>19.136433092446033</v>
      </c>
    </row>
    <row r="104" spans="1:41" x14ac:dyDescent="0.3">
      <c r="A104" s="3" t="s">
        <v>103</v>
      </c>
      <c r="B104" s="51">
        <v>847</v>
      </c>
      <c r="C104" s="52">
        <v>1467426</v>
      </c>
      <c r="D104" s="53">
        <f t="shared" si="41"/>
        <v>15.122270136982255</v>
      </c>
      <c r="E104" s="54">
        <f t="shared" si="42"/>
        <v>1732.4982290436835</v>
      </c>
      <c r="F104" s="55">
        <v>9703741.4800000004</v>
      </c>
      <c r="G104" s="56">
        <v>11456.6</v>
      </c>
      <c r="H104" s="32">
        <v>840</v>
      </c>
      <c r="I104" s="16">
        <v>1346180</v>
      </c>
      <c r="J104" s="41">
        <f t="shared" si="43"/>
        <v>13.088519609075441</v>
      </c>
      <c r="K104" s="16">
        <f t="shared" si="44"/>
        <v>1602.5952380952381</v>
      </c>
      <c r="L104" s="11">
        <v>10285196.800000001</v>
      </c>
      <c r="M104" s="14">
        <v>12244.28</v>
      </c>
      <c r="N104" s="51">
        <v>875</v>
      </c>
      <c r="O104" s="75">
        <v>3994125</v>
      </c>
      <c r="P104" s="76">
        <f t="shared" si="45"/>
        <v>31.07885288699233</v>
      </c>
      <c r="Q104" s="75">
        <f t="shared" si="46"/>
        <v>4564.7142857142853</v>
      </c>
      <c r="R104" s="77">
        <v>12851584.369999999</v>
      </c>
      <c r="S104" s="56">
        <v>14687.53</v>
      </c>
      <c r="T104" s="32">
        <v>912</v>
      </c>
      <c r="U104" s="16">
        <v>5068036</v>
      </c>
      <c r="V104" s="43">
        <f t="shared" si="47"/>
        <v>39.632813413192174</v>
      </c>
      <c r="W104" s="16">
        <f t="shared" si="48"/>
        <v>5557.0570175438597</v>
      </c>
      <c r="X104" s="11">
        <v>12787474.73</v>
      </c>
      <c r="Y104" s="14">
        <v>14021.35</v>
      </c>
      <c r="Z104" s="51">
        <v>902</v>
      </c>
      <c r="AA104" s="75">
        <v>5630462</v>
      </c>
      <c r="AB104" s="76">
        <f t="shared" si="49"/>
        <v>41.296743089930629</v>
      </c>
      <c r="AC104" s="75">
        <f t="shared" si="50"/>
        <v>6242.1973392461196</v>
      </c>
      <c r="AD104" s="77">
        <v>13634155.09</v>
      </c>
      <c r="AE104" s="56">
        <v>15115.47</v>
      </c>
      <c r="AF104" s="32">
        <v>853</v>
      </c>
      <c r="AG104" s="16">
        <v>5834284</v>
      </c>
      <c r="AH104" s="43">
        <f t="shared" si="51"/>
        <v>40.717655748843441</v>
      </c>
      <c r="AI104" s="16">
        <f t="shared" si="52"/>
        <v>6839.7233294255566</v>
      </c>
      <c r="AJ104" s="19">
        <v>14328634.33</v>
      </c>
      <c r="AK104" s="14">
        <v>16797.939999999999</v>
      </c>
      <c r="AL104" s="90">
        <f t="shared" si="53"/>
        <v>5107.2251003818728</v>
      </c>
      <c r="AM104" s="91">
        <f t="shared" si="40"/>
        <v>294.78962891644596</v>
      </c>
      <c r="AN104" s="92">
        <f>AK104-G104</f>
        <v>5341.3399999999983</v>
      </c>
      <c r="AO104" s="93">
        <f>(AN104/G104)*100</f>
        <v>46.622383604210661</v>
      </c>
    </row>
    <row r="105" spans="1:41" x14ac:dyDescent="0.3">
      <c r="A105" s="3" t="s">
        <v>104</v>
      </c>
      <c r="B105" s="51">
        <v>3021</v>
      </c>
      <c r="C105" s="52">
        <v>10925854</v>
      </c>
      <c r="D105" s="53">
        <f t="shared" si="41"/>
        <v>31.310680756486668</v>
      </c>
      <c r="E105" s="54">
        <f t="shared" si="42"/>
        <v>3616.6348891095663</v>
      </c>
      <c r="F105" s="55">
        <v>34894974.289999999</v>
      </c>
      <c r="G105" s="56">
        <v>11550.8</v>
      </c>
      <c r="H105" s="32">
        <v>3150</v>
      </c>
      <c r="I105" s="16">
        <v>10632349</v>
      </c>
      <c r="J105" s="41">
        <f t="shared" si="43"/>
        <v>28.943037271682005</v>
      </c>
      <c r="K105" s="16">
        <f t="shared" si="44"/>
        <v>3375.3488888888887</v>
      </c>
      <c r="L105" s="11">
        <v>36735429.32</v>
      </c>
      <c r="M105" s="14">
        <v>11662.05</v>
      </c>
      <c r="N105" s="51">
        <v>3201</v>
      </c>
      <c r="O105" s="75">
        <v>13232158</v>
      </c>
      <c r="P105" s="76">
        <f t="shared" si="45"/>
        <v>32.118480100850469</v>
      </c>
      <c r="Q105" s="75">
        <f t="shared" si="46"/>
        <v>4133.757575757576</v>
      </c>
      <c r="R105" s="77">
        <v>41197958.18</v>
      </c>
      <c r="S105" s="56">
        <v>12870.34</v>
      </c>
      <c r="T105" s="32">
        <v>3338</v>
      </c>
      <c r="U105" s="16">
        <v>15402427</v>
      </c>
      <c r="V105" s="43">
        <f t="shared" si="47"/>
        <v>34.322388395429179</v>
      </c>
      <c r="W105" s="16">
        <f t="shared" si="48"/>
        <v>4614.2681246255243</v>
      </c>
      <c r="X105" s="11">
        <v>44875743.560000002</v>
      </c>
      <c r="Y105" s="14">
        <v>13443.9</v>
      </c>
      <c r="Z105" s="51">
        <v>3465</v>
      </c>
      <c r="AA105" s="75">
        <v>18637393</v>
      </c>
      <c r="AB105" s="76">
        <f t="shared" si="49"/>
        <v>39.426439485556365</v>
      </c>
      <c r="AC105" s="75">
        <f t="shared" si="50"/>
        <v>5378.756998556999</v>
      </c>
      <c r="AD105" s="77">
        <v>47271306.369999997</v>
      </c>
      <c r="AE105" s="56">
        <v>13642.51</v>
      </c>
      <c r="AF105" s="32">
        <v>3437</v>
      </c>
      <c r="AG105" s="16">
        <v>16833944</v>
      </c>
      <c r="AH105" s="43">
        <f t="shared" si="51"/>
        <v>34.205580800820485</v>
      </c>
      <c r="AI105" s="16">
        <f t="shared" si="52"/>
        <v>4897.8597614198425</v>
      </c>
      <c r="AJ105" s="19">
        <v>49214027.670000002</v>
      </c>
      <c r="AK105" s="14">
        <v>14318.89</v>
      </c>
      <c r="AL105" s="90">
        <f t="shared" si="53"/>
        <v>1281.2248723102762</v>
      </c>
      <c r="AM105" s="91">
        <f t="shared" si="40"/>
        <v>35.425883773015308</v>
      </c>
      <c r="AN105" s="92">
        <f>AK105-G105</f>
        <v>2768.09</v>
      </c>
      <c r="AO105" s="93">
        <f>(AN105/G105)*100</f>
        <v>23.964487308238393</v>
      </c>
    </row>
    <row r="106" spans="1:41" x14ac:dyDescent="0.3">
      <c r="A106" s="3" t="s">
        <v>105</v>
      </c>
      <c r="B106" s="51">
        <v>7134</v>
      </c>
      <c r="C106" s="52">
        <v>11158653</v>
      </c>
      <c r="D106" s="53">
        <f t="shared" si="41"/>
        <v>17.914497981742137</v>
      </c>
      <c r="E106" s="54">
        <f t="shared" si="42"/>
        <v>1564.1509671993272</v>
      </c>
      <c r="F106" s="55">
        <v>62288393.520000003</v>
      </c>
      <c r="G106" s="56">
        <v>8731.19</v>
      </c>
      <c r="H106" s="32">
        <v>7080</v>
      </c>
      <c r="I106" s="16">
        <v>13208743</v>
      </c>
      <c r="J106" s="41">
        <f t="shared" si="43"/>
        <v>19.258000044084753</v>
      </c>
      <c r="K106" s="16">
        <f t="shared" si="44"/>
        <v>1865.6416666666667</v>
      </c>
      <c r="L106" s="11">
        <v>68588342.349999994</v>
      </c>
      <c r="M106" s="14">
        <v>9687.6200000000008</v>
      </c>
      <c r="N106" s="51">
        <v>6752</v>
      </c>
      <c r="O106" s="75">
        <v>13589824</v>
      </c>
      <c r="P106" s="76">
        <f t="shared" si="45"/>
        <v>19.850482871162832</v>
      </c>
      <c r="Q106" s="75">
        <f t="shared" si="46"/>
        <v>2012.7109004739336</v>
      </c>
      <c r="R106" s="77">
        <v>68460924.040000007</v>
      </c>
      <c r="S106" s="56">
        <v>10139.36</v>
      </c>
      <c r="T106" s="32">
        <v>6745</v>
      </c>
      <c r="U106" s="16">
        <v>14302411</v>
      </c>
      <c r="V106" s="43">
        <f t="shared" si="47"/>
        <v>18.608525006111051</v>
      </c>
      <c r="W106" s="16">
        <f t="shared" si="48"/>
        <v>2120.4464047442548</v>
      </c>
      <c r="X106" s="11">
        <v>76859455.519999996</v>
      </c>
      <c r="Y106" s="14">
        <v>11395.03</v>
      </c>
      <c r="Z106" s="51">
        <v>6811</v>
      </c>
      <c r="AA106" s="75">
        <v>13001456</v>
      </c>
      <c r="AB106" s="76">
        <f t="shared" si="49"/>
        <v>16.515993338218802</v>
      </c>
      <c r="AC106" s="75">
        <f t="shared" si="50"/>
        <v>1908.8909117603876</v>
      </c>
      <c r="AD106" s="77">
        <v>78720399.879999995</v>
      </c>
      <c r="AE106" s="56">
        <v>11557.84</v>
      </c>
      <c r="AF106" s="32">
        <v>6669</v>
      </c>
      <c r="AG106" s="16">
        <v>8405954</v>
      </c>
      <c r="AH106" s="43">
        <f t="shared" si="51"/>
        <v>10.535774971542617</v>
      </c>
      <c r="AI106" s="16">
        <f t="shared" si="52"/>
        <v>1260.4519418203629</v>
      </c>
      <c r="AJ106" s="19">
        <v>79784866.540000007</v>
      </c>
      <c r="AK106" s="14">
        <v>11963.54</v>
      </c>
      <c r="AL106" s="90">
        <f t="shared" si="53"/>
        <v>-303.69902537896428</v>
      </c>
      <c r="AM106" s="91">
        <f t="shared" si="40"/>
        <v>-19.416222074954128</v>
      </c>
      <c r="AN106" s="92">
        <f>AK106-G106</f>
        <v>3232.3500000000004</v>
      </c>
      <c r="AO106" s="93">
        <f>(AN106/G106)*100</f>
        <v>37.020726842503713</v>
      </c>
    </row>
    <row r="107" spans="1:41" x14ac:dyDescent="0.3">
      <c r="A107" s="3" t="s">
        <v>106</v>
      </c>
      <c r="B107" s="51">
        <v>31144</v>
      </c>
      <c r="C107" s="52">
        <v>61779611</v>
      </c>
      <c r="D107" s="53">
        <f t="shared" si="41"/>
        <v>19.662915489280188</v>
      </c>
      <c r="E107" s="54">
        <f t="shared" si="42"/>
        <v>1983.6761816080143</v>
      </c>
      <c r="F107" s="55">
        <v>314193543.85000002</v>
      </c>
      <c r="G107" s="56">
        <v>10088.41</v>
      </c>
      <c r="H107" s="32">
        <v>31060</v>
      </c>
      <c r="I107" s="16">
        <v>49627325</v>
      </c>
      <c r="J107" s="41">
        <f t="shared" si="43"/>
        <v>15.426388590900642</v>
      </c>
      <c r="K107" s="16">
        <f t="shared" si="44"/>
        <v>1597.7889568576948</v>
      </c>
      <c r="L107" s="11">
        <v>321704102.73000002</v>
      </c>
      <c r="M107" s="14">
        <v>10357.51</v>
      </c>
      <c r="N107" s="51">
        <v>30153</v>
      </c>
      <c r="O107" s="75">
        <v>63698906</v>
      </c>
      <c r="P107" s="76">
        <f t="shared" si="45"/>
        <v>18.166092169996109</v>
      </c>
      <c r="Q107" s="75">
        <f t="shared" si="46"/>
        <v>2112.5229993698804</v>
      </c>
      <c r="R107" s="77">
        <v>350647268.56999999</v>
      </c>
      <c r="S107" s="56">
        <v>11628.94</v>
      </c>
      <c r="T107" s="32">
        <v>29390</v>
      </c>
      <c r="U107" s="16">
        <v>66452087</v>
      </c>
      <c r="V107" s="43">
        <f t="shared" si="47"/>
        <v>17.778231303114215</v>
      </c>
      <c r="W107" s="16">
        <f t="shared" si="48"/>
        <v>2261.0441306566859</v>
      </c>
      <c r="X107" s="11">
        <v>373783453.86000001</v>
      </c>
      <c r="Y107" s="14">
        <v>12718.05</v>
      </c>
      <c r="Z107" s="51">
        <v>29127</v>
      </c>
      <c r="AA107" s="75">
        <v>75493765</v>
      </c>
      <c r="AB107" s="76">
        <f t="shared" si="49"/>
        <v>19.207773160441587</v>
      </c>
      <c r="AC107" s="75">
        <f t="shared" si="50"/>
        <v>2591.8826175026607</v>
      </c>
      <c r="AD107" s="77">
        <v>393037570.62</v>
      </c>
      <c r="AE107" s="56">
        <v>13493.92</v>
      </c>
      <c r="AF107" s="32">
        <v>29040</v>
      </c>
      <c r="AG107" s="16">
        <v>96643384</v>
      </c>
      <c r="AH107" s="43">
        <f t="shared" si="51"/>
        <v>21.243401764477277</v>
      </c>
      <c r="AI107" s="16">
        <f t="shared" si="52"/>
        <v>3327.9402203856748</v>
      </c>
      <c r="AJ107" s="19">
        <v>454933654.56</v>
      </c>
      <c r="AK107" s="14">
        <v>15665.76</v>
      </c>
      <c r="AL107" s="90">
        <f t="shared" si="53"/>
        <v>1344.2640387776605</v>
      </c>
      <c r="AM107" s="91">
        <f t="shared" si="40"/>
        <v>67.766304361630674</v>
      </c>
      <c r="AN107" s="92">
        <f>AK107-G107</f>
        <v>5577.35</v>
      </c>
      <c r="AO107" s="93">
        <f>(AN107/G107)*100</f>
        <v>55.284727722207961</v>
      </c>
    </row>
    <row r="108" spans="1:41" x14ac:dyDescent="0.3">
      <c r="A108" s="3" t="s">
        <v>107</v>
      </c>
      <c r="B108" s="51">
        <v>19266</v>
      </c>
      <c r="C108" s="52">
        <v>46010126</v>
      </c>
      <c r="D108" s="53">
        <f t="shared" si="41"/>
        <v>23.649044766146414</v>
      </c>
      <c r="E108" s="54">
        <f t="shared" si="42"/>
        <v>2388.151458527977</v>
      </c>
      <c r="F108" s="55">
        <v>194553845.43000001</v>
      </c>
      <c r="G108" s="56">
        <v>10098.299999999999</v>
      </c>
      <c r="H108" s="32">
        <v>19117</v>
      </c>
      <c r="I108" s="16">
        <v>48129510</v>
      </c>
      <c r="J108" s="41">
        <f t="shared" si="43"/>
        <v>23.460990151104848</v>
      </c>
      <c r="K108" s="16">
        <f t="shared" si="44"/>
        <v>2517.6288120521003</v>
      </c>
      <c r="L108" s="11">
        <v>205146968.18000001</v>
      </c>
      <c r="M108" s="14">
        <v>10731.13</v>
      </c>
      <c r="N108" s="51">
        <v>18400</v>
      </c>
      <c r="O108" s="75">
        <v>56344643</v>
      </c>
      <c r="P108" s="76">
        <f t="shared" si="45"/>
        <v>25.878974256920728</v>
      </c>
      <c r="Q108" s="75">
        <f t="shared" si="46"/>
        <v>3062.208858695652</v>
      </c>
      <c r="R108" s="77">
        <v>217723633.25</v>
      </c>
      <c r="S108" s="56">
        <v>11832.81</v>
      </c>
      <c r="T108" s="32">
        <v>18371</v>
      </c>
      <c r="U108" s="16">
        <v>65041343</v>
      </c>
      <c r="V108" s="43">
        <f t="shared" si="47"/>
        <v>27.937041577309117</v>
      </c>
      <c r="W108" s="16">
        <f t="shared" si="48"/>
        <v>3540.4356322464755</v>
      </c>
      <c r="X108" s="11">
        <v>232813996.5</v>
      </c>
      <c r="Y108" s="14">
        <v>12672.91</v>
      </c>
      <c r="Z108" s="51">
        <v>18284</v>
      </c>
      <c r="AA108" s="75">
        <v>63296229</v>
      </c>
      <c r="AB108" s="76">
        <f t="shared" si="49"/>
        <v>25.239745600790105</v>
      </c>
      <c r="AC108" s="75">
        <f t="shared" si="50"/>
        <v>3461.8370706628748</v>
      </c>
      <c r="AD108" s="77">
        <v>250779980.12</v>
      </c>
      <c r="AE108" s="56">
        <v>13715.81</v>
      </c>
      <c r="AF108" s="32">
        <v>18495</v>
      </c>
      <c r="AG108" s="16">
        <v>63932146</v>
      </c>
      <c r="AH108" s="43">
        <f t="shared" si="51"/>
        <v>24.01552156381851</v>
      </c>
      <c r="AI108" s="16">
        <f t="shared" si="52"/>
        <v>3456.7259259259258</v>
      </c>
      <c r="AJ108" s="19">
        <v>266211774.03999999</v>
      </c>
      <c r="AK108" s="14">
        <v>14393.72</v>
      </c>
      <c r="AL108" s="90">
        <f t="shared" si="53"/>
        <v>1068.5744673979489</v>
      </c>
      <c r="AM108" s="91">
        <f t="shared" si="40"/>
        <v>44.744836579862621</v>
      </c>
      <c r="AN108" s="92">
        <f>AK108-G108</f>
        <v>4295.42</v>
      </c>
      <c r="AO108" s="93">
        <f>(AN108/G108)*100</f>
        <v>42.536070427695755</v>
      </c>
    </row>
    <row r="109" spans="1:41" x14ac:dyDescent="0.3">
      <c r="A109" s="3" t="s">
        <v>108</v>
      </c>
      <c r="B109" s="51">
        <v>8092</v>
      </c>
      <c r="C109" s="52">
        <v>21272135</v>
      </c>
      <c r="D109" s="53">
        <f t="shared" si="41"/>
        <v>26.690784533366703</v>
      </c>
      <c r="E109" s="54">
        <f t="shared" si="42"/>
        <v>2628.7858378645574</v>
      </c>
      <c r="F109" s="55">
        <v>79698425.400000006</v>
      </c>
      <c r="G109" s="56">
        <v>9849.0300000000007</v>
      </c>
      <c r="H109" s="32">
        <v>8188</v>
      </c>
      <c r="I109" s="16">
        <v>25650312</v>
      </c>
      <c r="J109" s="41">
        <f t="shared" si="43"/>
        <v>29.599326107726672</v>
      </c>
      <c r="K109" s="16">
        <f t="shared" si="44"/>
        <v>3132.6712261846606</v>
      </c>
      <c r="L109" s="11">
        <v>86658432.379999995</v>
      </c>
      <c r="M109" s="14">
        <v>10583.59</v>
      </c>
      <c r="N109" s="51">
        <v>8276</v>
      </c>
      <c r="O109" s="75">
        <v>33071823</v>
      </c>
      <c r="P109" s="76">
        <f t="shared" si="45"/>
        <v>35.835057927390238</v>
      </c>
      <c r="Q109" s="75">
        <f t="shared" si="46"/>
        <v>3996.1120106331559</v>
      </c>
      <c r="R109" s="77">
        <v>92289017.829999998</v>
      </c>
      <c r="S109" s="56">
        <v>11151.4</v>
      </c>
      <c r="T109" s="32">
        <v>8480</v>
      </c>
      <c r="U109" s="16">
        <v>35578070</v>
      </c>
      <c r="V109" s="43">
        <f t="shared" si="47"/>
        <v>35.599747476552871</v>
      </c>
      <c r="W109" s="16">
        <f t="shared" si="48"/>
        <v>4195.5271226415098</v>
      </c>
      <c r="X109" s="11">
        <v>99939107.780000001</v>
      </c>
      <c r="Y109" s="14">
        <v>11785.27</v>
      </c>
      <c r="Z109" s="51">
        <v>8612</v>
      </c>
      <c r="AA109" s="75">
        <v>41225977</v>
      </c>
      <c r="AB109" s="76">
        <f t="shared" si="49"/>
        <v>39.44477518778362</v>
      </c>
      <c r="AC109" s="75">
        <f t="shared" si="50"/>
        <v>4787.038666976312</v>
      </c>
      <c r="AD109" s="77">
        <v>104515685.04000001</v>
      </c>
      <c r="AE109" s="56">
        <v>12136.05</v>
      </c>
      <c r="AF109" s="32">
        <v>8586</v>
      </c>
      <c r="AG109" s="16">
        <v>47508287</v>
      </c>
      <c r="AH109" s="43">
        <f t="shared" si="51"/>
        <v>40.127397710995957</v>
      </c>
      <c r="AI109" s="16">
        <f t="shared" si="52"/>
        <v>5533.2269974376895</v>
      </c>
      <c r="AJ109" s="19">
        <v>118393640.53</v>
      </c>
      <c r="AK109" s="14">
        <v>13789.15</v>
      </c>
      <c r="AL109" s="90">
        <f t="shared" si="53"/>
        <v>2904.4411595731322</v>
      </c>
      <c r="AM109" s="91">
        <f t="shared" si="40"/>
        <v>110.48603190636852</v>
      </c>
      <c r="AN109" s="92">
        <f>AK109-G109</f>
        <v>3940.119999999999</v>
      </c>
      <c r="AO109" s="93">
        <f>(AN109/G109)*100</f>
        <v>40.005157868338294</v>
      </c>
    </row>
    <row r="110" spans="1:41" x14ac:dyDescent="0.3">
      <c r="A110" s="3" t="s">
        <v>109</v>
      </c>
      <c r="B110" s="51">
        <v>2070</v>
      </c>
      <c r="C110" s="52">
        <v>3795596</v>
      </c>
      <c r="D110" s="53">
        <f t="shared" si="41"/>
        <v>15.715676503909211</v>
      </c>
      <c r="E110" s="54">
        <f t="shared" si="42"/>
        <v>1833.6212560386473</v>
      </c>
      <c r="F110" s="55">
        <v>24151655.190000001</v>
      </c>
      <c r="G110" s="56">
        <v>11667.47</v>
      </c>
      <c r="H110" s="32">
        <v>2105</v>
      </c>
      <c r="I110" s="16">
        <v>5624752</v>
      </c>
      <c r="J110" s="41">
        <f t="shared" si="43"/>
        <v>20.833619021142702</v>
      </c>
      <c r="K110" s="16">
        <f t="shared" si="44"/>
        <v>2672.091211401425</v>
      </c>
      <c r="L110" s="11">
        <v>26998439.370000001</v>
      </c>
      <c r="M110" s="14">
        <v>12825.87</v>
      </c>
      <c r="N110" s="51">
        <v>2110</v>
      </c>
      <c r="O110" s="75">
        <v>4834134</v>
      </c>
      <c r="P110" s="76">
        <f t="shared" si="45"/>
        <v>17.264821962551654</v>
      </c>
      <c r="Q110" s="75">
        <f t="shared" si="46"/>
        <v>2291.0587677725121</v>
      </c>
      <c r="R110" s="77">
        <v>27999906.460000001</v>
      </c>
      <c r="S110" s="56">
        <v>13270.1</v>
      </c>
      <c r="T110" s="32">
        <v>2147</v>
      </c>
      <c r="U110" s="16">
        <v>5125057</v>
      </c>
      <c r="V110" s="43">
        <f t="shared" si="47"/>
        <v>17.287647607018904</v>
      </c>
      <c r="W110" s="16">
        <f t="shared" si="48"/>
        <v>2387.0782487191432</v>
      </c>
      <c r="X110" s="11">
        <v>29645774.350000001</v>
      </c>
      <c r="Y110" s="14">
        <v>13807.99</v>
      </c>
      <c r="Z110" s="51">
        <v>2194</v>
      </c>
      <c r="AA110" s="75">
        <v>5313225</v>
      </c>
      <c r="AB110" s="76">
        <f t="shared" si="49"/>
        <v>17.315458198350449</v>
      </c>
      <c r="AC110" s="75">
        <f t="shared" si="50"/>
        <v>2421.7069279854149</v>
      </c>
      <c r="AD110" s="77">
        <v>30684865.16</v>
      </c>
      <c r="AE110" s="56">
        <v>13985.82</v>
      </c>
      <c r="AF110" s="32">
        <v>2293</v>
      </c>
      <c r="AG110" s="16">
        <v>8606186</v>
      </c>
      <c r="AH110" s="43">
        <f t="shared" si="51"/>
        <v>24.059382349121414</v>
      </c>
      <c r="AI110" s="16">
        <f t="shared" si="52"/>
        <v>3753.2429132141301</v>
      </c>
      <c r="AJ110" s="19">
        <v>35770602.399999999</v>
      </c>
      <c r="AK110" s="14">
        <v>15599.91</v>
      </c>
      <c r="AL110" s="90">
        <f t="shared" si="53"/>
        <v>1919.6216571754828</v>
      </c>
      <c r="AM110" s="91">
        <f t="shared" si="40"/>
        <v>104.69019438194292</v>
      </c>
      <c r="AN110" s="92">
        <f>AK110-G110</f>
        <v>3932.4400000000005</v>
      </c>
      <c r="AO110" s="93">
        <f>(AN110/G110)*100</f>
        <v>33.70430778909224</v>
      </c>
    </row>
    <row r="111" spans="1:41" x14ac:dyDescent="0.3">
      <c r="A111" s="3" t="s">
        <v>110</v>
      </c>
      <c r="B111" s="51">
        <v>29953</v>
      </c>
      <c r="C111" s="52">
        <v>47733477</v>
      </c>
      <c r="D111" s="53">
        <f t="shared" si="41"/>
        <v>16.364049005887644</v>
      </c>
      <c r="E111" s="54">
        <f t="shared" si="42"/>
        <v>1593.612559676827</v>
      </c>
      <c r="F111" s="55">
        <v>291697225.93000001</v>
      </c>
      <c r="G111" s="56">
        <v>9738.5</v>
      </c>
      <c r="H111" s="32">
        <v>30561</v>
      </c>
      <c r="I111" s="16">
        <v>51317864</v>
      </c>
      <c r="J111" s="41">
        <f t="shared" si="43"/>
        <v>16.557135091777248</v>
      </c>
      <c r="K111" s="16">
        <f t="shared" si="44"/>
        <v>1679.1945289748371</v>
      </c>
      <c r="L111" s="11">
        <v>309944103.94999999</v>
      </c>
      <c r="M111" s="14">
        <v>10141.82</v>
      </c>
      <c r="N111" s="51">
        <v>30017</v>
      </c>
      <c r="O111" s="75">
        <v>64301433</v>
      </c>
      <c r="P111" s="76">
        <f t="shared" si="45"/>
        <v>19.580179908549749</v>
      </c>
      <c r="Q111" s="75">
        <f t="shared" si="46"/>
        <v>2142.1672052503582</v>
      </c>
      <c r="R111" s="77">
        <v>328400624</v>
      </c>
      <c r="S111" s="56">
        <v>10940.49</v>
      </c>
      <c r="T111" s="32">
        <v>31247</v>
      </c>
      <c r="U111" s="16">
        <v>58074403</v>
      </c>
      <c r="V111" s="43">
        <f t="shared" si="47"/>
        <v>15.886392447839556</v>
      </c>
      <c r="W111" s="16">
        <f t="shared" si="48"/>
        <v>1858.5593176944988</v>
      </c>
      <c r="X111" s="11">
        <v>365560672.06999999</v>
      </c>
      <c r="Y111" s="14">
        <v>11699.07</v>
      </c>
      <c r="Z111" s="51">
        <v>31634</v>
      </c>
      <c r="AA111" s="75">
        <v>48586602</v>
      </c>
      <c r="AB111" s="76">
        <f t="shared" si="49"/>
        <v>12.157329626299635</v>
      </c>
      <c r="AC111" s="75">
        <f t="shared" si="50"/>
        <v>1535.898147562749</v>
      </c>
      <c r="AD111" s="77">
        <v>399648635.79000002</v>
      </c>
      <c r="AE111" s="56">
        <v>12633.52</v>
      </c>
      <c r="AF111" s="32">
        <v>32074</v>
      </c>
      <c r="AG111" s="16">
        <v>58844343</v>
      </c>
      <c r="AH111" s="43">
        <f t="shared" si="51"/>
        <v>13.308863777854016</v>
      </c>
      <c r="AI111" s="16">
        <f t="shared" si="52"/>
        <v>1834.6431065660661</v>
      </c>
      <c r="AJ111" s="19">
        <v>442144002.54000002</v>
      </c>
      <c r="AK111" s="14">
        <v>13785.12</v>
      </c>
      <c r="AL111" s="90">
        <f t="shared" si="53"/>
        <v>241.03054688923908</v>
      </c>
      <c r="AM111" s="91">
        <f t="shared" si="40"/>
        <v>15.124789612483871</v>
      </c>
      <c r="AN111" s="92">
        <f>AK111-G111</f>
        <v>4046.6200000000008</v>
      </c>
      <c r="AO111" s="93">
        <f>(AN111/G111)*100</f>
        <v>41.552805873594508</v>
      </c>
    </row>
    <row r="112" spans="1:41" x14ac:dyDescent="0.3">
      <c r="A112" s="3" t="s">
        <v>111</v>
      </c>
      <c r="B112" s="51">
        <v>3535</v>
      </c>
      <c r="C112" s="52">
        <v>5039056</v>
      </c>
      <c r="D112" s="53">
        <f t="shared" si="41"/>
        <v>14.825846264728771</v>
      </c>
      <c r="E112" s="54">
        <f t="shared" si="42"/>
        <v>1425.4755304101839</v>
      </c>
      <c r="F112" s="55">
        <v>33988319.520000003</v>
      </c>
      <c r="G112" s="56">
        <v>9614.7999999999993</v>
      </c>
      <c r="H112" s="32">
        <v>3637</v>
      </c>
      <c r="I112" s="16">
        <v>6027607</v>
      </c>
      <c r="J112" s="41">
        <f t="shared" si="43"/>
        <v>16.252621551539228</v>
      </c>
      <c r="K112" s="16">
        <f t="shared" si="44"/>
        <v>1657.3018971679955</v>
      </c>
      <c r="L112" s="11">
        <v>37086983.049999997</v>
      </c>
      <c r="M112" s="14">
        <v>10197.14</v>
      </c>
      <c r="N112" s="51">
        <v>3583</v>
      </c>
      <c r="O112" s="75">
        <v>8796791</v>
      </c>
      <c r="P112" s="76">
        <f t="shared" si="45"/>
        <v>22.406016874240017</v>
      </c>
      <c r="Q112" s="75">
        <f t="shared" si="46"/>
        <v>2455.1468043538935</v>
      </c>
      <c r="R112" s="77">
        <v>39260842.520000003</v>
      </c>
      <c r="S112" s="56">
        <v>10957.53</v>
      </c>
      <c r="T112" s="32">
        <v>3728</v>
      </c>
      <c r="U112" s="16">
        <v>7797968</v>
      </c>
      <c r="V112" s="43">
        <f t="shared" si="47"/>
        <v>17.274810420854653</v>
      </c>
      <c r="W112" s="16">
        <f t="shared" si="48"/>
        <v>2091.7296137339054</v>
      </c>
      <c r="X112" s="11">
        <v>45140686.409999996</v>
      </c>
      <c r="Y112" s="14">
        <v>12108.56</v>
      </c>
      <c r="Z112" s="51">
        <v>3827</v>
      </c>
      <c r="AA112" s="75">
        <v>7672470</v>
      </c>
      <c r="AB112" s="76">
        <f t="shared" si="49"/>
        <v>15.830011190729994</v>
      </c>
      <c r="AC112" s="75">
        <f t="shared" si="50"/>
        <v>2004.8262346485499</v>
      </c>
      <c r="AD112" s="77">
        <v>48467874.770000003</v>
      </c>
      <c r="AE112" s="56">
        <v>12664.72</v>
      </c>
      <c r="AF112" s="32">
        <v>3984</v>
      </c>
      <c r="AG112" s="16">
        <v>4579077</v>
      </c>
      <c r="AH112" s="43">
        <f t="shared" si="51"/>
        <v>8.5039258693256308</v>
      </c>
      <c r="AI112" s="16">
        <f t="shared" si="52"/>
        <v>1149.3667168674699</v>
      </c>
      <c r="AJ112" s="19">
        <v>53846624.140000001</v>
      </c>
      <c r="AK112" s="14">
        <v>13515.72</v>
      </c>
      <c r="AL112" s="90">
        <f t="shared" si="53"/>
        <v>-276.10881354271396</v>
      </c>
      <c r="AM112" s="91">
        <f t="shared" si="40"/>
        <v>-19.369593349895176</v>
      </c>
      <c r="AN112" s="92">
        <f>AK112-G112</f>
        <v>3900.92</v>
      </c>
      <c r="AO112" s="93">
        <f>(AN112/G112)*100</f>
        <v>40.572034779714613</v>
      </c>
    </row>
    <row r="113" spans="1:41" x14ac:dyDescent="0.3">
      <c r="A113" s="3" t="s">
        <v>112</v>
      </c>
      <c r="B113" s="51">
        <v>4264</v>
      </c>
      <c r="C113" s="52">
        <v>15721718</v>
      </c>
      <c r="D113" s="53">
        <f t="shared" si="41"/>
        <v>31.914503810161648</v>
      </c>
      <c r="E113" s="54">
        <f t="shared" si="42"/>
        <v>3687.0820825515948</v>
      </c>
      <c r="F113" s="55">
        <v>49261984.75</v>
      </c>
      <c r="G113" s="56">
        <v>11552.99</v>
      </c>
      <c r="H113" s="32">
        <v>4280</v>
      </c>
      <c r="I113" s="16">
        <v>8575274</v>
      </c>
      <c r="J113" s="41">
        <f t="shared" si="43"/>
        <v>16.635098335874076</v>
      </c>
      <c r="K113" s="16">
        <f t="shared" si="44"/>
        <v>2003.568691588785</v>
      </c>
      <c r="L113" s="11">
        <v>51549283.490000002</v>
      </c>
      <c r="M113" s="14">
        <v>12044.23</v>
      </c>
      <c r="N113" s="51">
        <v>4133</v>
      </c>
      <c r="O113" s="75">
        <v>13253249</v>
      </c>
      <c r="P113" s="76">
        <f t="shared" si="45"/>
        <v>23.939529818054332</v>
      </c>
      <c r="Q113" s="75">
        <f t="shared" si="46"/>
        <v>3206.6898136946529</v>
      </c>
      <c r="R113" s="77">
        <v>55361358.810000002</v>
      </c>
      <c r="S113" s="56">
        <v>13394.96</v>
      </c>
      <c r="T113" s="32">
        <v>4044</v>
      </c>
      <c r="U113" s="16">
        <v>18863791</v>
      </c>
      <c r="V113" s="43">
        <f t="shared" si="47"/>
        <v>32.476201116235373</v>
      </c>
      <c r="W113" s="16">
        <f t="shared" si="48"/>
        <v>4664.6367457962415</v>
      </c>
      <c r="X113" s="11">
        <v>58084967.920000002</v>
      </c>
      <c r="Y113" s="14">
        <v>14363.25</v>
      </c>
      <c r="Z113" s="51">
        <v>4039</v>
      </c>
      <c r="AA113" s="75">
        <v>21591649</v>
      </c>
      <c r="AB113" s="76">
        <f t="shared" si="49"/>
        <v>37.490203892864642</v>
      </c>
      <c r="AC113" s="75">
        <f t="shared" si="50"/>
        <v>5345.7907897994555</v>
      </c>
      <c r="AD113" s="77">
        <v>57592775.600000001</v>
      </c>
      <c r="AE113" s="56">
        <v>14259.17</v>
      </c>
      <c r="AF113" s="32">
        <v>3940</v>
      </c>
      <c r="AG113" s="16">
        <v>24439370</v>
      </c>
      <c r="AH113" s="43">
        <f t="shared" si="51"/>
        <v>38.743183245145211</v>
      </c>
      <c r="AI113" s="16">
        <f t="shared" si="52"/>
        <v>6202.8857868020305</v>
      </c>
      <c r="AJ113" s="19">
        <v>63080438.810000002</v>
      </c>
      <c r="AK113" s="14">
        <v>16010.27</v>
      </c>
      <c r="AL113" s="90">
        <f t="shared" si="53"/>
        <v>2515.8037042504357</v>
      </c>
      <c r="AM113" s="91">
        <f t="shared" si="40"/>
        <v>68.232918278548553</v>
      </c>
      <c r="AN113" s="92">
        <f>AK113-G113</f>
        <v>4457.2800000000007</v>
      </c>
      <c r="AO113" s="93">
        <f>(AN113/G113)*100</f>
        <v>38.58118114877621</v>
      </c>
    </row>
    <row r="114" spans="1:41" x14ac:dyDescent="0.3">
      <c r="A114" s="3" t="s">
        <v>113</v>
      </c>
      <c r="B114" s="51">
        <v>3523</v>
      </c>
      <c r="C114" s="52">
        <v>8898061</v>
      </c>
      <c r="D114" s="53">
        <f t="shared" si="41"/>
        <v>22.047933443215321</v>
      </c>
      <c r="E114" s="54">
        <f t="shared" si="42"/>
        <v>2525.7056485949474</v>
      </c>
      <c r="F114" s="55">
        <v>40357800.530000001</v>
      </c>
      <c r="G114" s="56">
        <v>11455.52</v>
      </c>
      <c r="H114" s="32">
        <v>3507</v>
      </c>
      <c r="I114" s="16">
        <v>10189317</v>
      </c>
      <c r="J114" s="41">
        <f t="shared" si="43"/>
        <v>25.831217266461248</v>
      </c>
      <c r="K114" s="16">
        <f t="shared" si="44"/>
        <v>2905.4225834046192</v>
      </c>
      <c r="L114" s="11">
        <v>39445748.509999998</v>
      </c>
      <c r="M114" s="14">
        <v>11247.72</v>
      </c>
      <c r="N114" s="51">
        <v>3467</v>
      </c>
      <c r="O114" s="75">
        <v>8860717</v>
      </c>
      <c r="P114" s="76">
        <f t="shared" si="45"/>
        <v>20.858377677498421</v>
      </c>
      <c r="Q114" s="75">
        <f t="shared" si="46"/>
        <v>2555.730314392847</v>
      </c>
      <c r="R114" s="77">
        <v>42480374.729999997</v>
      </c>
      <c r="S114" s="56">
        <v>12252.78</v>
      </c>
      <c r="T114" s="32">
        <v>3460</v>
      </c>
      <c r="U114" s="16">
        <v>10796094</v>
      </c>
      <c r="V114" s="43">
        <f t="shared" si="47"/>
        <v>26.515083764287272</v>
      </c>
      <c r="W114" s="16">
        <f t="shared" si="48"/>
        <v>3120.2583815028902</v>
      </c>
      <c r="X114" s="11">
        <v>40716801.409999996</v>
      </c>
      <c r="Y114" s="14">
        <v>11767.85</v>
      </c>
      <c r="Z114" s="51">
        <v>3526</v>
      </c>
      <c r="AA114" s="75">
        <v>12936668</v>
      </c>
      <c r="AB114" s="76">
        <f t="shared" si="49"/>
        <v>29.082740982237105</v>
      </c>
      <c r="AC114" s="75">
        <f t="shared" si="50"/>
        <v>3668.9359047078842</v>
      </c>
      <c r="AD114" s="77">
        <v>44482285.93</v>
      </c>
      <c r="AE114" s="56">
        <v>12615.51</v>
      </c>
      <c r="AF114" s="32">
        <v>3532</v>
      </c>
      <c r="AG114" s="16">
        <v>15502502</v>
      </c>
      <c r="AH114" s="43">
        <f t="shared" si="51"/>
        <v>32.67491352558114</v>
      </c>
      <c r="AI114" s="16">
        <f t="shared" si="52"/>
        <v>4389.1568516421294</v>
      </c>
      <c r="AJ114" s="19">
        <v>47444661.140000001</v>
      </c>
      <c r="AK114" s="14">
        <v>13432.8</v>
      </c>
      <c r="AL114" s="90">
        <f t="shared" si="53"/>
        <v>1863.4512030471819</v>
      </c>
      <c r="AM114" s="91">
        <f t="shared" si="40"/>
        <v>73.779428892825322</v>
      </c>
      <c r="AN114" s="92">
        <f>AK114-G114</f>
        <v>1977.2799999999988</v>
      </c>
      <c r="AO114" s="93">
        <f>(AN114/G114)*100</f>
        <v>17.260499741609276</v>
      </c>
    </row>
    <row r="115" spans="1:41" x14ac:dyDescent="0.3">
      <c r="A115" s="3" t="s">
        <v>114</v>
      </c>
      <c r="B115" s="51">
        <v>3198</v>
      </c>
      <c r="C115" s="52">
        <v>2277764</v>
      </c>
      <c r="D115" s="53">
        <f t="shared" si="41"/>
        <v>7.3330921288032602</v>
      </c>
      <c r="E115" s="54">
        <f t="shared" si="42"/>
        <v>712.24640400250155</v>
      </c>
      <c r="F115" s="55">
        <v>31061439.84</v>
      </c>
      <c r="G115" s="56">
        <v>9712.76</v>
      </c>
      <c r="H115" s="32">
        <v>3292</v>
      </c>
      <c r="I115" s="16">
        <v>5039408</v>
      </c>
      <c r="J115" s="41">
        <f t="shared" si="43"/>
        <v>15.2086803839171</v>
      </c>
      <c r="K115" s="16">
        <f t="shared" si="44"/>
        <v>1530.8043742405832</v>
      </c>
      <c r="L115" s="11">
        <v>33135077.289999999</v>
      </c>
      <c r="M115" s="14">
        <v>10065.34</v>
      </c>
      <c r="N115" s="51">
        <v>3318</v>
      </c>
      <c r="O115" s="75">
        <v>7853577</v>
      </c>
      <c r="P115" s="76">
        <f t="shared" si="45"/>
        <v>22.048617685202167</v>
      </c>
      <c r="Q115" s="75">
        <f t="shared" si="46"/>
        <v>2366.9611211573238</v>
      </c>
      <c r="R115" s="77">
        <v>35619362.229999997</v>
      </c>
      <c r="S115" s="56">
        <v>10735.18</v>
      </c>
      <c r="T115" s="32">
        <v>3414</v>
      </c>
      <c r="U115" s="16">
        <v>10874969</v>
      </c>
      <c r="V115" s="43">
        <f t="shared" si="47"/>
        <v>28.433295184570934</v>
      </c>
      <c r="W115" s="16">
        <f t="shared" si="48"/>
        <v>3185.4039250146457</v>
      </c>
      <c r="X115" s="11">
        <v>38247304.539999999</v>
      </c>
      <c r="Y115" s="14">
        <v>11203.07</v>
      </c>
      <c r="Z115" s="51">
        <v>3490</v>
      </c>
      <c r="AA115" s="75">
        <v>11501507</v>
      </c>
      <c r="AB115" s="76">
        <f t="shared" si="49"/>
        <v>27.496540826580301</v>
      </c>
      <c r="AC115" s="75">
        <f t="shared" si="50"/>
        <v>3295.5607449856734</v>
      </c>
      <c r="AD115" s="77">
        <v>41828923.399999999</v>
      </c>
      <c r="AE115" s="56">
        <v>11985.36</v>
      </c>
      <c r="AF115" s="32">
        <v>3434</v>
      </c>
      <c r="AG115" s="16">
        <v>14934067</v>
      </c>
      <c r="AH115" s="43">
        <f t="shared" si="51"/>
        <v>32.942633584216267</v>
      </c>
      <c r="AI115" s="16">
        <f t="shared" si="52"/>
        <v>4348.8838089691326</v>
      </c>
      <c r="AJ115" s="19">
        <v>45333555.259999998</v>
      </c>
      <c r="AK115" s="14">
        <v>13201.39</v>
      </c>
      <c r="AL115" s="90">
        <f t="shared" si="53"/>
        <v>3636.637404966631</v>
      </c>
      <c r="AM115" s="91">
        <f t="shared" si="40"/>
        <v>510.58698008587749</v>
      </c>
      <c r="AN115" s="92">
        <f>AK115-G115</f>
        <v>3488.6299999999992</v>
      </c>
      <c r="AO115" s="93">
        <f>(AN115/G115)*100</f>
        <v>35.91800888727817</v>
      </c>
    </row>
    <row r="116" spans="1:41" x14ac:dyDescent="0.3">
      <c r="A116" s="3" t="s">
        <v>115</v>
      </c>
      <c r="B116" s="51">
        <v>7728</v>
      </c>
      <c r="C116" s="52">
        <v>15957552</v>
      </c>
      <c r="D116" s="53">
        <f t="shared" si="41"/>
        <v>22.021953740901093</v>
      </c>
      <c r="E116" s="54">
        <f t="shared" si="42"/>
        <v>2064.9006211180126</v>
      </c>
      <c r="F116" s="55">
        <v>72462017.620000005</v>
      </c>
      <c r="G116" s="56">
        <v>9376.5499999999993</v>
      </c>
      <c r="H116" s="32">
        <v>7859</v>
      </c>
      <c r="I116" s="16">
        <v>20302958</v>
      </c>
      <c r="J116" s="41">
        <f t="shared" si="43"/>
        <v>25.821600018674413</v>
      </c>
      <c r="K116" s="16">
        <f t="shared" si="44"/>
        <v>2583.40221402214</v>
      </c>
      <c r="L116" s="11">
        <v>78627807.670000002</v>
      </c>
      <c r="M116" s="14">
        <v>10004.81</v>
      </c>
      <c r="N116" s="51">
        <v>7556</v>
      </c>
      <c r="O116" s="75">
        <v>21623036</v>
      </c>
      <c r="P116" s="76">
        <f t="shared" si="45"/>
        <v>26.73425436269714</v>
      </c>
      <c r="Q116" s="75">
        <f t="shared" si="46"/>
        <v>2861.7040762308097</v>
      </c>
      <c r="R116" s="77">
        <v>80881388</v>
      </c>
      <c r="S116" s="56">
        <v>10704.26</v>
      </c>
      <c r="T116" s="32">
        <v>7705</v>
      </c>
      <c r="U116" s="16">
        <v>22261274</v>
      </c>
      <c r="V116" s="43">
        <f t="shared" si="47"/>
        <v>23.319018091670792</v>
      </c>
      <c r="W116" s="16">
        <f t="shared" si="48"/>
        <v>2889.1984425697601</v>
      </c>
      <c r="X116" s="11">
        <v>95464028.170000002</v>
      </c>
      <c r="Y116" s="14">
        <v>12389.88</v>
      </c>
      <c r="Z116" s="51">
        <v>7748</v>
      </c>
      <c r="AA116" s="75">
        <v>16027835</v>
      </c>
      <c r="AB116" s="76">
        <f t="shared" si="49"/>
        <v>16.639447373306631</v>
      </c>
      <c r="AC116" s="75">
        <f t="shared" si="50"/>
        <v>2068.6415849251421</v>
      </c>
      <c r="AD116" s="77">
        <v>96324322.799999997</v>
      </c>
      <c r="AE116" s="56">
        <v>12432.15</v>
      </c>
      <c r="AF116" s="32">
        <v>7763</v>
      </c>
      <c r="AG116" s="16">
        <v>3978605</v>
      </c>
      <c r="AH116" s="43">
        <f t="shared" si="51"/>
        <v>4.4852249936754305</v>
      </c>
      <c r="AI116" s="16">
        <f t="shared" si="52"/>
        <v>512.50869509210361</v>
      </c>
      <c r="AJ116" s="19">
        <v>88704691.640000001</v>
      </c>
      <c r="AK116" s="14">
        <v>11426.6</v>
      </c>
      <c r="AL116" s="90">
        <f t="shared" si="53"/>
        <v>-1552.391926025909</v>
      </c>
      <c r="AM116" s="91">
        <f t="shared" si="40"/>
        <v>-75.179982520678763</v>
      </c>
      <c r="AN116" s="92">
        <f>AK116-G116</f>
        <v>2050.0500000000011</v>
      </c>
      <c r="AO116" s="93">
        <f>(AN116/G116)*100</f>
        <v>21.86358522057688</v>
      </c>
    </row>
    <row r="117" spans="1:41" x14ac:dyDescent="0.3">
      <c r="A117" s="3" t="s">
        <v>116</v>
      </c>
      <c r="B117" s="51">
        <v>1294</v>
      </c>
      <c r="C117" s="52">
        <v>3122798</v>
      </c>
      <c r="D117" s="53">
        <f t="shared" si="41"/>
        <v>22.330800026587312</v>
      </c>
      <c r="E117" s="54">
        <f t="shared" si="42"/>
        <v>2413.29057187017</v>
      </c>
      <c r="F117" s="55">
        <v>13984263.869999999</v>
      </c>
      <c r="G117" s="56">
        <v>10807</v>
      </c>
      <c r="H117" s="32">
        <v>1271</v>
      </c>
      <c r="I117" s="16">
        <v>4460919</v>
      </c>
      <c r="J117" s="41">
        <f t="shared" si="43"/>
        <v>30.363275561105652</v>
      </c>
      <c r="K117" s="16">
        <f t="shared" si="44"/>
        <v>3509.7710464201418</v>
      </c>
      <c r="L117" s="11">
        <v>14691823.98</v>
      </c>
      <c r="M117" s="14">
        <v>11559.27</v>
      </c>
      <c r="N117" s="51">
        <v>1213</v>
      </c>
      <c r="O117" s="75">
        <v>5907611</v>
      </c>
      <c r="P117" s="76">
        <f t="shared" si="45"/>
        <v>38.15926058781605</v>
      </c>
      <c r="Q117" s="75">
        <f t="shared" si="46"/>
        <v>4870.2481450948062</v>
      </c>
      <c r="R117" s="77">
        <v>15481460.880000001</v>
      </c>
      <c r="S117" s="56">
        <v>12762.96</v>
      </c>
      <c r="T117" s="32">
        <v>1171</v>
      </c>
      <c r="U117" s="16">
        <v>7702564</v>
      </c>
      <c r="V117" s="43">
        <f t="shared" si="47"/>
        <v>45.120999779086141</v>
      </c>
      <c r="W117" s="16">
        <f t="shared" si="48"/>
        <v>6577.7660119555931</v>
      </c>
      <c r="X117" s="11">
        <v>17070907.199999999</v>
      </c>
      <c r="Y117" s="14">
        <v>14578.06</v>
      </c>
      <c r="Z117" s="51">
        <v>1257</v>
      </c>
      <c r="AA117" s="75">
        <v>5910247</v>
      </c>
      <c r="AB117" s="76">
        <f t="shared" si="49"/>
        <v>33.160814513864636</v>
      </c>
      <c r="AC117" s="75">
        <f t="shared" si="50"/>
        <v>4701.8671439936361</v>
      </c>
      <c r="AD117" s="77">
        <v>17822985.010000002</v>
      </c>
      <c r="AE117" s="56">
        <v>14178.99</v>
      </c>
      <c r="AF117" s="32">
        <v>1259</v>
      </c>
      <c r="AG117" s="16">
        <v>7967467</v>
      </c>
      <c r="AH117" s="43">
        <f t="shared" si="51"/>
        <v>40.555910028091724</v>
      </c>
      <c r="AI117" s="16">
        <f t="shared" si="52"/>
        <v>6328.409054805401</v>
      </c>
      <c r="AJ117" s="19">
        <v>19645637.329999998</v>
      </c>
      <c r="AK117" s="14">
        <v>15604.16</v>
      </c>
      <c r="AL117" s="90">
        <f t="shared" si="53"/>
        <v>3915.118482935231</v>
      </c>
      <c r="AM117" s="91">
        <f t="shared" si="40"/>
        <v>162.23154097441426</v>
      </c>
      <c r="AN117" s="92">
        <f>AK117-G117</f>
        <v>4797.16</v>
      </c>
      <c r="AO117" s="93">
        <f>(AN117/G117)*100</f>
        <v>44.389377255482557</v>
      </c>
    </row>
    <row r="118" spans="1:41" x14ac:dyDescent="0.3">
      <c r="A118" s="3" t="s">
        <v>117</v>
      </c>
      <c r="B118" s="51">
        <v>2857</v>
      </c>
      <c r="C118" s="52">
        <v>13257296</v>
      </c>
      <c r="D118" s="53">
        <f t="shared" si="41"/>
        <v>34.934403735191481</v>
      </c>
      <c r="E118" s="54">
        <f t="shared" si="42"/>
        <v>4640.2856142807141</v>
      </c>
      <c r="F118" s="55">
        <v>37949112</v>
      </c>
      <c r="G118" s="56">
        <v>13282.85</v>
      </c>
      <c r="H118" s="32">
        <v>2919</v>
      </c>
      <c r="I118" s="16">
        <v>17355910</v>
      </c>
      <c r="J118" s="41">
        <f t="shared" si="43"/>
        <v>43.767058632743023</v>
      </c>
      <c r="K118" s="16">
        <f t="shared" si="44"/>
        <v>5945.8410414525524</v>
      </c>
      <c r="L118" s="11">
        <v>39655189.409999996</v>
      </c>
      <c r="M118" s="14">
        <v>13585.19</v>
      </c>
      <c r="N118" s="51">
        <v>2938</v>
      </c>
      <c r="O118" s="75">
        <v>21514121</v>
      </c>
      <c r="P118" s="76">
        <f t="shared" si="45"/>
        <v>51.064292729547553</v>
      </c>
      <c r="Q118" s="75">
        <f t="shared" si="46"/>
        <v>7322.709666439755</v>
      </c>
      <c r="R118" s="77">
        <v>42131438.329999998</v>
      </c>
      <c r="S118" s="56">
        <v>14340.18</v>
      </c>
      <c r="T118" s="32">
        <v>2849</v>
      </c>
      <c r="U118" s="16">
        <v>23780535</v>
      </c>
      <c r="V118" s="43">
        <f t="shared" si="47"/>
        <v>53.575480797863349</v>
      </c>
      <c r="W118" s="16">
        <f t="shared" si="48"/>
        <v>8346.9761319761328</v>
      </c>
      <c r="X118" s="11">
        <v>44386974.5</v>
      </c>
      <c r="Y118" s="14">
        <v>15579.84</v>
      </c>
      <c r="Z118" s="51">
        <v>2846</v>
      </c>
      <c r="AA118" s="75">
        <v>26579006</v>
      </c>
      <c r="AB118" s="76">
        <f t="shared" si="49"/>
        <v>55.823645242772457</v>
      </c>
      <c r="AC118" s="75">
        <f t="shared" si="50"/>
        <v>9339.0744905130014</v>
      </c>
      <c r="AD118" s="77">
        <v>47612451.469999999</v>
      </c>
      <c r="AE118" s="56">
        <v>16729.599999999999</v>
      </c>
      <c r="AF118" s="32">
        <v>2874</v>
      </c>
      <c r="AG118" s="16">
        <v>30674868</v>
      </c>
      <c r="AH118" s="43">
        <f t="shared" si="51"/>
        <v>59.085763679792649</v>
      </c>
      <c r="AI118" s="16">
        <f t="shared" si="52"/>
        <v>10673.231732776618</v>
      </c>
      <c r="AJ118" s="19">
        <v>51915835.710000001</v>
      </c>
      <c r="AK118" s="14">
        <v>18063.96</v>
      </c>
      <c r="AL118" s="90">
        <f t="shared" si="53"/>
        <v>6032.9461184959036</v>
      </c>
      <c r="AM118" s="91">
        <f t="shared" si="40"/>
        <v>130.0123875980652</v>
      </c>
      <c r="AN118" s="92">
        <f>AK118-G118</f>
        <v>4781.1099999999988</v>
      </c>
      <c r="AO118" s="93">
        <f>(AN118/G118)*100</f>
        <v>35.994609590562256</v>
      </c>
    </row>
    <row r="119" spans="1:41" x14ac:dyDescent="0.3">
      <c r="A119" s="3" t="s">
        <v>118</v>
      </c>
      <c r="B119" s="51">
        <v>296</v>
      </c>
      <c r="C119" s="52">
        <v>1950739</v>
      </c>
      <c r="D119" s="53">
        <f t="shared" si="41"/>
        <v>34.612393347161515</v>
      </c>
      <c r="E119" s="54">
        <f t="shared" si="42"/>
        <v>6590.3344594594591</v>
      </c>
      <c r="F119" s="55">
        <v>5635955.25</v>
      </c>
      <c r="G119" s="56">
        <v>19040.39</v>
      </c>
      <c r="H119" s="32">
        <v>286</v>
      </c>
      <c r="I119" s="16">
        <v>1822301</v>
      </c>
      <c r="J119" s="41">
        <f t="shared" si="43"/>
        <v>35.22013168402448</v>
      </c>
      <c r="K119" s="16">
        <f t="shared" si="44"/>
        <v>6371.681818181818</v>
      </c>
      <c r="L119" s="11">
        <v>5174032.33</v>
      </c>
      <c r="M119" s="14">
        <v>18091.02</v>
      </c>
      <c r="N119" s="51">
        <v>270</v>
      </c>
      <c r="O119" s="75">
        <v>1995604</v>
      </c>
      <c r="P119" s="76">
        <f t="shared" si="45"/>
        <v>37.563802336731868</v>
      </c>
      <c r="Q119" s="75">
        <f t="shared" si="46"/>
        <v>7391.1259259259259</v>
      </c>
      <c r="R119" s="77">
        <v>5312571.88</v>
      </c>
      <c r="S119" s="56">
        <v>19676.189999999999</v>
      </c>
      <c r="T119" s="32">
        <v>256</v>
      </c>
      <c r="U119" s="16">
        <v>2644550</v>
      </c>
      <c r="V119" s="43">
        <f t="shared" si="47"/>
        <v>45.645291842926675</v>
      </c>
      <c r="W119" s="16">
        <f t="shared" si="48"/>
        <v>10330.2734375</v>
      </c>
      <c r="X119" s="11">
        <v>5793697.21</v>
      </c>
      <c r="Y119" s="14">
        <v>22631.63</v>
      </c>
      <c r="Z119" s="51">
        <v>306</v>
      </c>
      <c r="AA119" s="75">
        <v>2837141</v>
      </c>
      <c r="AB119" s="76">
        <f t="shared" si="49"/>
        <v>49.150456570670215</v>
      </c>
      <c r="AC119" s="75">
        <f t="shared" si="50"/>
        <v>9271.7026143790845</v>
      </c>
      <c r="AD119" s="77">
        <v>5772359.4000000004</v>
      </c>
      <c r="AE119" s="56">
        <v>18863.919999999998</v>
      </c>
      <c r="AF119" s="32">
        <v>309</v>
      </c>
      <c r="AG119" s="16">
        <v>2830161</v>
      </c>
      <c r="AH119" s="43">
        <f t="shared" si="51"/>
        <v>41.003966826977305</v>
      </c>
      <c r="AI119" s="16">
        <f t="shared" si="52"/>
        <v>9159.0970873786409</v>
      </c>
      <c r="AJ119" s="19">
        <v>6902163.9100000001</v>
      </c>
      <c r="AK119" s="14">
        <v>22337.09</v>
      </c>
      <c r="AL119" s="90">
        <f t="shared" si="53"/>
        <v>2568.7626279191818</v>
      </c>
      <c r="AM119" s="91">
        <f t="shared" si="40"/>
        <v>38.977727818230825</v>
      </c>
      <c r="AN119" s="92">
        <f>AK119-G119</f>
        <v>3296.7000000000007</v>
      </c>
      <c r="AO119" s="93">
        <f>(AN119/G119)*100</f>
        <v>17.314246189284994</v>
      </c>
    </row>
    <row r="120" spans="1:41" x14ac:dyDescent="0.3">
      <c r="A120" s="3" t="s">
        <v>119</v>
      </c>
      <c r="B120" s="51">
        <v>2161</v>
      </c>
      <c r="C120" s="52">
        <v>13824306</v>
      </c>
      <c r="D120" s="53">
        <f t="shared" si="41"/>
        <v>44.676107007971936</v>
      </c>
      <c r="E120" s="54">
        <f t="shared" si="42"/>
        <v>6397.1800092549747</v>
      </c>
      <c r="F120" s="55">
        <v>30943398.890000001</v>
      </c>
      <c r="G120" s="56">
        <v>14319.01</v>
      </c>
      <c r="H120" s="32">
        <v>2208</v>
      </c>
      <c r="I120" s="16">
        <v>15902063</v>
      </c>
      <c r="J120" s="41">
        <f t="shared" si="43"/>
        <v>48.518203254165911</v>
      </c>
      <c r="K120" s="16">
        <f t="shared" si="44"/>
        <v>7202.021286231884</v>
      </c>
      <c r="L120" s="11">
        <v>32775457.32</v>
      </c>
      <c r="M120" s="14">
        <v>14843.96</v>
      </c>
      <c r="N120" s="51">
        <v>2073</v>
      </c>
      <c r="O120" s="75">
        <v>21116084</v>
      </c>
      <c r="P120" s="76">
        <f t="shared" si="45"/>
        <v>59.342978986589998</v>
      </c>
      <c r="Q120" s="75">
        <f t="shared" si="46"/>
        <v>10186.244090689821</v>
      </c>
      <c r="R120" s="77">
        <v>35583120.969999999</v>
      </c>
      <c r="S120" s="56">
        <v>17165.04</v>
      </c>
      <c r="T120" s="32">
        <v>2139</v>
      </c>
      <c r="U120" s="16">
        <v>24459848</v>
      </c>
      <c r="V120" s="43">
        <f t="shared" si="47"/>
        <v>66.555296053591988</v>
      </c>
      <c r="W120" s="16">
        <f t="shared" si="48"/>
        <v>11435.179055633474</v>
      </c>
      <c r="X120" s="11">
        <v>36751167</v>
      </c>
      <c r="Y120" s="14">
        <v>17181.47</v>
      </c>
      <c r="Z120" s="51">
        <v>2176</v>
      </c>
      <c r="AA120" s="75">
        <v>27490810</v>
      </c>
      <c r="AB120" s="76">
        <f t="shared" si="49"/>
        <v>66.301589565874508</v>
      </c>
      <c r="AC120" s="75">
        <f t="shared" si="50"/>
        <v>12633.644301470587</v>
      </c>
      <c r="AD120" s="77">
        <v>41463274.380000003</v>
      </c>
      <c r="AE120" s="56">
        <v>19054.82</v>
      </c>
      <c r="AF120" s="32">
        <v>2206</v>
      </c>
      <c r="AG120" s="16">
        <v>30520363</v>
      </c>
      <c r="AH120" s="43">
        <f t="shared" si="51"/>
        <v>73.264152625232299</v>
      </c>
      <c r="AI120" s="16">
        <f t="shared" si="52"/>
        <v>13835.160018132367</v>
      </c>
      <c r="AJ120" s="19">
        <v>41657975.840000004</v>
      </c>
      <c r="AK120" s="14">
        <v>18883.939999999999</v>
      </c>
      <c r="AL120" s="90">
        <f t="shared" si="53"/>
        <v>7437.9800088773918</v>
      </c>
      <c r="AM120" s="91">
        <f t="shared" si="40"/>
        <v>116.26966879338494</v>
      </c>
      <c r="AN120" s="92">
        <f>AK120-G120</f>
        <v>4564.9299999999985</v>
      </c>
      <c r="AO120" s="93">
        <f>(AN120/G120)*100</f>
        <v>31.880206802006551</v>
      </c>
    </row>
    <row r="121" spans="1:41" x14ac:dyDescent="0.3">
      <c r="A121" s="3" t="s">
        <v>120</v>
      </c>
      <c r="B121" s="51">
        <v>721</v>
      </c>
      <c r="C121" s="52">
        <v>2091530</v>
      </c>
      <c r="D121" s="53">
        <f t="shared" si="41"/>
        <v>19.005647146038235</v>
      </c>
      <c r="E121" s="54">
        <f t="shared" si="42"/>
        <v>2900.8737864077671</v>
      </c>
      <c r="F121" s="55">
        <v>11004781.810000001</v>
      </c>
      <c r="G121" s="56">
        <v>15263.22</v>
      </c>
      <c r="H121" s="32">
        <v>722</v>
      </c>
      <c r="I121" s="16">
        <v>2167793</v>
      </c>
      <c r="J121" s="41">
        <f t="shared" si="43"/>
        <v>20.352599322101529</v>
      </c>
      <c r="K121" s="16">
        <f t="shared" si="44"/>
        <v>3002.4833795013851</v>
      </c>
      <c r="L121" s="11">
        <v>10651184.970000001</v>
      </c>
      <c r="M121" s="14">
        <v>14752.33</v>
      </c>
      <c r="N121" s="51">
        <v>722</v>
      </c>
      <c r="O121" s="75">
        <v>2967901</v>
      </c>
      <c r="P121" s="76">
        <f t="shared" si="45"/>
        <v>25.402517492799397</v>
      </c>
      <c r="Q121" s="75">
        <f t="shared" si="46"/>
        <v>4110.6662049861498</v>
      </c>
      <c r="R121" s="77">
        <v>11683491.609999999</v>
      </c>
      <c r="S121" s="56">
        <v>16182.12</v>
      </c>
      <c r="T121" s="32">
        <v>701</v>
      </c>
      <c r="U121" s="16">
        <v>3167324</v>
      </c>
      <c r="V121" s="43">
        <f t="shared" si="47"/>
        <v>24.660061606195548</v>
      </c>
      <c r="W121" s="16">
        <f t="shared" si="48"/>
        <v>4518.2938659058491</v>
      </c>
      <c r="X121" s="11">
        <v>12843941.960000001</v>
      </c>
      <c r="Y121" s="14">
        <v>18322.310000000001</v>
      </c>
      <c r="Z121" s="51">
        <v>630</v>
      </c>
      <c r="AA121" s="75">
        <v>4641552</v>
      </c>
      <c r="AB121" s="76">
        <f t="shared" si="49"/>
        <v>34.749122497536177</v>
      </c>
      <c r="AC121" s="75">
        <f t="shared" si="50"/>
        <v>7367.5428571428574</v>
      </c>
      <c r="AD121" s="77">
        <v>13357321.470000001</v>
      </c>
      <c r="AE121" s="56">
        <v>21202.09</v>
      </c>
      <c r="AF121" s="32">
        <v>642</v>
      </c>
      <c r="AG121" s="16">
        <v>6090361</v>
      </c>
      <c r="AH121" s="43">
        <f t="shared" si="51"/>
        <v>45.663964381951679</v>
      </c>
      <c r="AI121" s="16">
        <f t="shared" si="52"/>
        <v>9486.5436137071647</v>
      </c>
      <c r="AJ121" s="19">
        <v>13337346.16</v>
      </c>
      <c r="AK121" s="14">
        <v>20774.68</v>
      </c>
      <c r="AL121" s="90">
        <f t="shared" si="53"/>
        <v>6585.6698272993981</v>
      </c>
      <c r="AM121" s="91">
        <f t="shared" si="40"/>
        <v>227.02365949725157</v>
      </c>
      <c r="AN121" s="92">
        <f>AK121-G121</f>
        <v>5511.4600000000009</v>
      </c>
      <c r="AO121" s="93">
        <f>(AN121/G121)*100</f>
        <v>36.109418589262297</v>
      </c>
    </row>
    <row r="122" spans="1:41" x14ac:dyDescent="0.3">
      <c r="A122" s="3" t="s">
        <v>121</v>
      </c>
      <c r="B122" s="51">
        <v>29886</v>
      </c>
      <c r="C122" s="52">
        <v>15219841</v>
      </c>
      <c r="D122" s="53">
        <f t="shared" si="41"/>
        <v>5.3400631517258912</v>
      </c>
      <c r="E122" s="54">
        <f t="shared" si="42"/>
        <v>509.26323362109349</v>
      </c>
      <c r="F122" s="55">
        <v>285012378.45999998</v>
      </c>
      <c r="G122" s="56">
        <v>9536.65</v>
      </c>
      <c r="H122" s="32">
        <v>29586</v>
      </c>
      <c r="I122" s="16">
        <v>19144155</v>
      </c>
      <c r="J122" s="41">
        <f t="shared" si="43"/>
        <v>6.1196234411678372</v>
      </c>
      <c r="K122" s="16">
        <f t="shared" si="44"/>
        <v>647.06803893733525</v>
      </c>
      <c r="L122" s="11">
        <v>312832238.51999998</v>
      </c>
      <c r="M122" s="14">
        <v>10573.66</v>
      </c>
      <c r="N122" s="51">
        <v>28516</v>
      </c>
      <c r="O122" s="75">
        <v>46437428</v>
      </c>
      <c r="P122" s="76">
        <f t="shared" si="45"/>
        <v>13.689730708985062</v>
      </c>
      <c r="Q122" s="75">
        <f t="shared" si="46"/>
        <v>1628.4692102679198</v>
      </c>
      <c r="R122" s="77">
        <v>339213597.31</v>
      </c>
      <c r="S122" s="56">
        <v>11895.56</v>
      </c>
      <c r="T122" s="32">
        <v>28404</v>
      </c>
      <c r="U122" s="16">
        <v>62056896</v>
      </c>
      <c r="V122" s="43">
        <f t="shared" si="47"/>
        <v>15.561475540867439</v>
      </c>
      <c r="W122" s="16">
        <f t="shared" si="48"/>
        <v>2184.7942543303761</v>
      </c>
      <c r="X122" s="11">
        <v>398785422.61000001</v>
      </c>
      <c r="Y122" s="14">
        <v>14039.76</v>
      </c>
      <c r="Z122" s="51">
        <v>28604</v>
      </c>
      <c r="AA122" s="75">
        <v>65027938</v>
      </c>
      <c r="AB122" s="76">
        <f t="shared" si="49"/>
        <v>16.8465181812869</v>
      </c>
      <c r="AC122" s="75">
        <f t="shared" si="50"/>
        <v>2273.3861697664661</v>
      </c>
      <c r="AD122" s="77">
        <v>386002242.72000003</v>
      </c>
      <c r="AE122" s="56">
        <v>13494.69</v>
      </c>
      <c r="AF122" s="32">
        <v>28322</v>
      </c>
      <c r="AG122" s="16">
        <v>66781005</v>
      </c>
      <c r="AH122" s="43">
        <f t="shared" si="51"/>
        <v>15.730008852761923</v>
      </c>
      <c r="AI122" s="16">
        <f t="shared" si="52"/>
        <v>2357.9198149848175</v>
      </c>
      <c r="AJ122" s="19">
        <v>424545247.39999998</v>
      </c>
      <c r="AK122" s="14">
        <v>14989.94</v>
      </c>
      <c r="AL122" s="90">
        <f t="shared" si="53"/>
        <v>1848.6565813637239</v>
      </c>
      <c r="AM122" s="91">
        <f t="shared" si="40"/>
        <v>363.0060957314617</v>
      </c>
      <c r="AN122" s="92">
        <f>AK122-G122</f>
        <v>5453.2900000000009</v>
      </c>
      <c r="AO122" s="93">
        <f>(AN122/G122)*100</f>
        <v>57.182448763454687</v>
      </c>
    </row>
    <row r="123" spans="1:41" x14ac:dyDescent="0.3">
      <c r="A123" s="3" t="s">
        <v>122</v>
      </c>
      <c r="B123" s="51">
        <v>16546</v>
      </c>
      <c r="C123" s="52">
        <v>6721865</v>
      </c>
      <c r="D123" s="53">
        <f t="shared" si="41"/>
        <v>3.7861840775658275</v>
      </c>
      <c r="E123" s="54">
        <f t="shared" si="42"/>
        <v>406.25317297231959</v>
      </c>
      <c r="F123" s="55">
        <v>177536666.53</v>
      </c>
      <c r="G123" s="56">
        <v>10729.89</v>
      </c>
      <c r="H123" s="32">
        <v>16303</v>
      </c>
      <c r="I123" s="16">
        <v>13903202</v>
      </c>
      <c r="J123" s="41">
        <f t="shared" si="43"/>
        <v>7.339400674487119</v>
      </c>
      <c r="K123" s="16">
        <f t="shared" si="44"/>
        <v>852.80022081825427</v>
      </c>
      <c r="L123" s="11">
        <v>189432388.50999999</v>
      </c>
      <c r="M123" s="14">
        <v>11619.49</v>
      </c>
      <c r="N123" s="51">
        <v>15589</v>
      </c>
      <c r="O123" s="75">
        <v>25668099</v>
      </c>
      <c r="P123" s="76">
        <f t="shared" si="45"/>
        <v>13.086259034922346</v>
      </c>
      <c r="Q123" s="75">
        <f t="shared" si="46"/>
        <v>1646.551991789082</v>
      </c>
      <c r="R123" s="77">
        <v>196145429.58000001</v>
      </c>
      <c r="S123" s="56">
        <v>12582.3</v>
      </c>
      <c r="T123" s="32">
        <v>15446</v>
      </c>
      <c r="U123" s="16">
        <v>34635631</v>
      </c>
      <c r="V123" s="43">
        <f t="shared" si="47"/>
        <v>14.901385151631356</v>
      </c>
      <c r="W123" s="16">
        <f t="shared" si="48"/>
        <v>2242.3689628382754</v>
      </c>
      <c r="X123" s="11">
        <v>232432291.68000001</v>
      </c>
      <c r="Y123" s="14">
        <v>15048.06</v>
      </c>
      <c r="Z123" s="51">
        <v>15534</v>
      </c>
      <c r="AA123" s="75">
        <v>30616475</v>
      </c>
      <c r="AB123" s="76">
        <f t="shared" si="49"/>
        <v>13.815854897073097</v>
      </c>
      <c r="AC123" s="75">
        <f t="shared" si="50"/>
        <v>1970.933114458607</v>
      </c>
      <c r="AD123" s="77">
        <v>221603912.52000001</v>
      </c>
      <c r="AE123" s="56">
        <v>14265.74</v>
      </c>
      <c r="AF123" s="32">
        <v>15256</v>
      </c>
      <c r="AG123" s="16">
        <v>23587772</v>
      </c>
      <c r="AH123" s="43">
        <f t="shared" si="51"/>
        <v>10.389022541550698</v>
      </c>
      <c r="AI123" s="16">
        <f t="shared" si="52"/>
        <v>1546.1308337703199</v>
      </c>
      <c r="AJ123" s="19">
        <v>227045151.80000001</v>
      </c>
      <c r="AK123" s="14">
        <v>14882.35</v>
      </c>
      <c r="AL123" s="90">
        <f t="shared" si="53"/>
        <v>1139.8776607980003</v>
      </c>
      <c r="AM123" s="91">
        <f t="shared" si="40"/>
        <v>280.5830788860489</v>
      </c>
      <c r="AN123" s="92">
        <f>AK123-G123</f>
        <v>4152.4600000000009</v>
      </c>
      <c r="AO123" s="93">
        <f>(AN123/G123)*100</f>
        <v>38.699930754182951</v>
      </c>
    </row>
    <row r="124" spans="1:41" x14ac:dyDescent="0.3">
      <c r="A124" s="3" t="s">
        <v>123</v>
      </c>
      <c r="B124" s="51">
        <v>1251</v>
      </c>
      <c r="C124" s="52">
        <v>2993391</v>
      </c>
      <c r="D124" s="53">
        <f t="shared" si="41"/>
        <v>24.646073936955499</v>
      </c>
      <c r="E124" s="54">
        <f t="shared" si="42"/>
        <v>2392.798561151079</v>
      </c>
      <c r="F124" s="55">
        <v>12145508.48</v>
      </c>
      <c r="G124" s="56">
        <v>9708.64</v>
      </c>
      <c r="H124" s="32">
        <v>1225</v>
      </c>
      <c r="I124" s="16">
        <v>3706339</v>
      </c>
      <c r="J124" s="41">
        <f t="shared" si="43"/>
        <v>28.184318995761771</v>
      </c>
      <c r="K124" s="16">
        <f t="shared" si="44"/>
        <v>3025.5828571428569</v>
      </c>
      <c r="L124" s="11">
        <v>13150358.539999999</v>
      </c>
      <c r="M124" s="14">
        <v>10734.99</v>
      </c>
      <c r="N124" s="51">
        <v>1208</v>
      </c>
      <c r="O124" s="75">
        <v>4597601</v>
      </c>
      <c r="P124" s="76">
        <f t="shared" si="45"/>
        <v>34.103580916904839</v>
      </c>
      <c r="Q124" s="75">
        <f t="shared" si="46"/>
        <v>3805.9610927152316</v>
      </c>
      <c r="R124" s="77">
        <v>13481285.18</v>
      </c>
      <c r="S124" s="56">
        <v>11160.01</v>
      </c>
      <c r="T124" s="32">
        <v>1204</v>
      </c>
      <c r="U124" s="16">
        <v>5574663</v>
      </c>
      <c r="V124" s="43">
        <f t="shared" si="47"/>
        <v>38.387272092849415</v>
      </c>
      <c r="W124" s="16">
        <f t="shared" si="48"/>
        <v>4630.1187707641193</v>
      </c>
      <c r="X124" s="11">
        <v>14522165.02</v>
      </c>
      <c r="Y124" s="14">
        <v>12061.6</v>
      </c>
      <c r="Z124" s="51">
        <v>1175</v>
      </c>
      <c r="AA124" s="75">
        <v>5284524</v>
      </c>
      <c r="AB124" s="76">
        <f t="shared" si="49"/>
        <v>35.006596300510431</v>
      </c>
      <c r="AC124" s="75">
        <f t="shared" si="50"/>
        <v>4497.4672340425532</v>
      </c>
      <c r="AD124" s="77">
        <v>15095794.960000001</v>
      </c>
      <c r="AE124" s="56">
        <v>12847.48</v>
      </c>
      <c r="AF124" s="32">
        <v>1174</v>
      </c>
      <c r="AG124" s="16">
        <v>5315952</v>
      </c>
      <c r="AH124" s="43">
        <f t="shared" si="51"/>
        <v>33.170715738184363</v>
      </c>
      <c r="AI124" s="16">
        <f t="shared" si="52"/>
        <v>4528.0681431005114</v>
      </c>
      <c r="AJ124" s="19">
        <v>16026039.48</v>
      </c>
      <c r="AK124" s="14">
        <v>13650.8</v>
      </c>
      <c r="AL124" s="90">
        <f t="shared" si="53"/>
        <v>2135.2695819494324</v>
      </c>
      <c r="AM124" s="91">
        <f t="shared" si="40"/>
        <v>89.237331408384009</v>
      </c>
      <c r="AN124" s="92">
        <f>AK124-G124</f>
        <v>3942.16</v>
      </c>
      <c r="AO124" s="93">
        <f>(AN124/G124)*100</f>
        <v>40.604657294945532</v>
      </c>
    </row>
    <row r="125" spans="1:41" x14ac:dyDescent="0.3">
      <c r="A125" s="3" t="s">
        <v>124</v>
      </c>
      <c r="B125" s="51">
        <v>2221</v>
      </c>
      <c r="C125" s="52">
        <v>7816300</v>
      </c>
      <c r="D125" s="53">
        <f t="shared" si="41"/>
        <v>32.96001172656689</v>
      </c>
      <c r="E125" s="54">
        <f t="shared" si="42"/>
        <v>3519.270598829356</v>
      </c>
      <c r="F125" s="55">
        <v>23714493.989999998</v>
      </c>
      <c r="G125" s="56">
        <v>10677.39</v>
      </c>
      <c r="H125" s="32">
        <v>2196</v>
      </c>
      <c r="I125" s="16">
        <v>9731208</v>
      </c>
      <c r="J125" s="41">
        <f t="shared" si="43"/>
        <v>38.673281624206034</v>
      </c>
      <c r="K125" s="16">
        <f t="shared" si="44"/>
        <v>4431.333333333333</v>
      </c>
      <c r="L125" s="11">
        <v>25162612.510000002</v>
      </c>
      <c r="M125" s="14">
        <v>11458.38</v>
      </c>
      <c r="N125" s="51">
        <v>2055</v>
      </c>
      <c r="O125" s="75">
        <v>11312413</v>
      </c>
      <c r="P125" s="76">
        <f t="shared" si="45"/>
        <v>40.774285035011665</v>
      </c>
      <c r="Q125" s="75">
        <f t="shared" si="46"/>
        <v>5504.8238442822385</v>
      </c>
      <c r="R125" s="77">
        <v>27743988.620000001</v>
      </c>
      <c r="S125" s="56">
        <v>13500.72</v>
      </c>
      <c r="T125" s="32">
        <v>2001</v>
      </c>
      <c r="U125" s="16">
        <v>13721530</v>
      </c>
      <c r="V125" s="43">
        <f t="shared" si="47"/>
        <v>47.551623974233458</v>
      </c>
      <c r="W125" s="16">
        <f t="shared" si="48"/>
        <v>6857.3363318340826</v>
      </c>
      <c r="X125" s="11">
        <v>28856070.210000001</v>
      </c>
      <c r="Y125" s="14">
        <v>14420.82</v>
      </c>
      <c r="Z125" s="51">
        <v>1948</v>
      </c>
      <c r="AA125" s="75">
        <v>15046683</v>
      </c>
      <c r="AB125" s="76">
        <f t="shared" si="49"/>
        <v>47.04903528309223</v>
      </c>
      <c r="AC125" s="75">
        <f t="shared" si="50"/>
        <v>7724.1699178644767</v>
      </c>
      <c r="AD125" s="77">
        <v>31980853.399999999</v>
      </c>
      <c r="AE125" s="56">
        <v>16417.27</v>
      </c>
      <c r="AF125" s="32">
        <v>2011</v>
      </c>
      <c r="AG125" s="16">
        <v>13113058</v>
      </c>
      <c r="AH125" s="43">
        <f t="shared" si="51"/>
        <v>41.519250220231136</v>
      </c>
      <c r="AI125" s="16">
        <f t="shared" si="52"/>
        <v>6520.6653406265541</v>
      </c>
      <c r="AJ125" s="19">
        <v>31583079.969999999</v>
      </c>
      <c r="AK125" s="14">
        <v>15705.16</v>
      </c>
      <c r="AL125" s="90">
        <f t="shared" si="53"/>
        <v>3001.3947417971981</v>
      </c>
      <c r="AM125" s="91">
        <f t="shared" si="40"/>
        <v>85.284568421523957</v>
      </c>
      <c r="AN125" s="92">
        <f>AK125-G125</f>
        <v>5027.7700000000004</v>
      </c>
      <c r="AO125" s="93">
        <f>(AN125/G125)*100</f>
        <v>47.088005589380934</v>
      </c>
    </row>
    <row r="126" spans="1:41" x14ac:dyDescent="0.3">
      <c r="A126" s="3" t="s">
        <v>125</v>
      </c>
      <c r="B126" s="51">
        <v>1393</v>
      </c>
      <c r="C126" s="52">
        <v>3973454</v>
      </c>
      <c r="D126" s="53">
        <f t="shared" si="41"/>
        <v>26.427614901167313</v>
      </c>
      <c r="E126" s="54">
        <f t="shared" si="42"/>
        <v>2852.443646805456</v>
      </c>
      <c r="F126" s="55">
        <v>15035234.98</v>
      </c>
      <c r="G126" s="56">
        <v>10793.42</v>
      </c>
      <c r="H126" s="32">
        <v>1280</v>
      </c>
      <c r="I126" s="16">
        <v>5661231</v>
      </c>
      <c r="J126" s="41">
        <f t="shared" si="43"/>
        <v>32.621315687694505</v>
      </c>
      <c r="K126" s="16">
        <f t="shared" si="44"/>
        <v>4422.8367187499998</v>
      </c>
      <c r="L126" s="11">
        <v>17354392</v>
      </c>
      <c r="M126" s="14">
        <v>13558.11</v>
      </c>
      <c r="N126" s="51">
        <v>1263</v>
      </c>
      <c r="O126" s="75">
        <v>8521385</v>
      </c>
      <c r="P126" s="76">
        <f t="shared" si="45"/>
        <v>46.094093784177417</v>
      </c>
      <c r="Q126" s="75">
        <f t="shared" si="46"/>
        <v>6746.9398258115598</v>
      </c>
      <c r="R126" s="77">
        <v>18486934.66</v>
      </c>
      <c r="S126" s="56">
        <v>14637.31</v>
      </c>
      <c r="T126" s="32">
        <v>1279</v>
      </c>
      <c r="U126" s="16">
        <v>9560257</v>
      </c>
      <c r="V126" s="43">
        <f t="shared" si="47"/>
        <v>48.090733240730273</v>
      </c>
      <c r="W126" s="16">
        <f t="shared" si="48"/>
        <v>7474.7904612978891</v>
      </c>
      <c r="X126" s="11">
        <v>19879624.109999999</v>
      </c>
      <c r="Y126" s="14">
        <v>15543.09</v>
      </c>
      <c r="Z126" s="51">
        <v>1283</v>
      </c>
      <c r="AA126" s="75">
        <v>9761096</v>
      </c>
      <c r="AB126" s="76">
        <f t="shared" si="49"/>
        <v>53.201489526115495</v>
      </c>
      <c r="AC126" s="75">
        <f t="shared" si="50"/>
        <v>7608.0249415432581</v>
      </c>
      <c r="AD126" s="77">
        <v>18347411.109999999</v>
      </c>
      <c r="AE126" s="56">
        <v>14300.4</v>
      </c>
      <c r="AF126" s="32">
        <v>1283</v>
      </c>
      <c r="AG126" s="16">
        <v>9276680</v>
      </c>
      <c r="AH126" s="43">
        <f t="shared" si="51"/>
        <v>45.845732005859439</v>
      </c>
      <c r="AI126" s="16">
        <f t="shared" si="52"/>
        <v>7230.4598597038193</v>
      </c>
      <c r="AJ126" s="19">
        <v>20234555.309999999</v>
      </c>
      <c r="AK126" s="14">
        <v>15771.28</v>
      </c>
      <c r="AL126" s="90">
        <f t="shared" si="53"/>
        <v>4378.0162128983629</v>
      </c>
      <c r="AM126" s="91">
        <f t="shared" si="40"/>
        <v>153.4830045740411</v>
      </c>
      <c r="AN126" s="92">
        <f>AK126-G126</f>
        <v>4977.8600000000006</v>
      </c>
      <c r="AO126" s="93">
        <f>(AN126/G126)*100</f>
        <v>46.11939496470999</v>
      </c>
    </row>
    <row r="127" spans="1:41" x14ac:dyDescent="0.3">
      <c r="A127" s="3" t="s">
        <v>126</v>
      </c>
      <c r="B127" s="51">
        <v>9917</v>
      </c>
      <c r="C127" s="52">
        <v>16832498</v>
      </c>
      <c r="D127" s="53">
        <f t="shared" si="41"/>
        <v>16.329269100246961</v>
      </c>
      <c r="E127" s="54">
        <f t="shared" si="42"/>
        <v>1697.3377029343551</v>
      </c>
      <c r="F127" s="55">
        <v>103081760.09999999</v>
      </c>
      <c r="G127" s="56">
        <v>10394.450000000001</v>
      </c>
      <c r="H127" s="32">
        <v>9780</v>
      </c>
      <c r="I127" s="16">
        <v>19532507</v>
      </c>
      <c r="J127" s="41">
        <f t="shared" si="43"/>
        <v>17.680869788778583</v>
      </c>
      <c r="K127" s="16">
        <f t="shared" si="44"/>
        <v>1997.1888548057259</v>
      </c>
      <c r="L127" s="11">
        <v>110472545.94</v>
      </c>
      <c r="M127" s="14">
        <v>11295.76</v>
      </c>
      <c r="N127" s="51">
        <v>9321</v>
      </c>
      <c r="O127" s="75">
        <v>25776508</v>
      </c>
      <c r="P127" s="76">
        <f t="shared" si="45"/>
        <v>22.355560643704379</v>
      </c>
      <c r="Q127" s="75">
        <f t="shared" si="46"/>
        <v>2765.423023280764</v>
      </c>
      <c r="R127" s="77">
        <v>115302444.93000001</v>
      </c>
      <c r="S127" s="56">
        <v>12370.18</v>
      </c>
      <c r="T127" s="32">
        <v>9124</v>
      </c>
      <c r="U127" s="16">
        <v>35303992</v>
      </c>
      <c r="V127" s="43">
        <f t="shared" si="47"/>
        <v>27.685773173213018</v>
      </c>
      <c r="W127" s="16">
        <f t="shared" si="48"/>
        <v>3869.3546690048224</v>
      </c>
      <c r="X127" s="11">
        <v>127516727.73999999</v>
      </c>
      <c r="Y127" s="14">
        <v>13975.97</v>
      </c>
      <c r="Z127" s="51">
        <v>9153</v>
      </c>
      <c r="AA127" s="75">
        <v>44227443</v>
      </c>
      <c r="AB127" s="76">
        <f t="shared" si="49"/>
        <v>33.750191140679355</v>
      </c>
      <c r="AC127" s="75">
        <f t="shared" si="50"/>
        <v>4832.0160603080958</v>
      </c>
      <c r="AD127" s="77">
        <v>131043533.40000001</v>
      </c>
      <c r="AE127" s="56">
        <v>14317</v>
      </c>
      <c r="AF127" s="32">
        <v>8932</v>
      </c>
      <c r="AG127" s="16">
        <v>45448663</v>
      </c>
      <c r="AH127" s="43">
        <f t="shared" si="51"/>
        <v>33.004471417057054</v>
      </c>
      <c r="AI127" s="16">
        <f t="shared" si="52"/>
        <v>5088.2963502015227</v>
      </c>
      <c r="AJ127" s="19">
        <v>137704562.59</v>
      </c>
      <c r="AK127" s="14">
        <v>15416.99</v>
      </c>
      <c r="AL127" s="90">
        <f t="shared" si="53"/>
        <v>3390.9586472671676</v>
      </c>
      <c r="AM127" s="91">
        <f t="shared" si="40"/>
        <v>199.78102421249955</v>
      </c>
      <c r="AN127" s="92">
        <f>AK127-G127</f>
        <v>5022.5399999999991</v>
      </c>
      <c r="AO127" s="93">
        <f>(AN127/G127)*100</f>
        <v>48.319439700994266</v>
      </c>
    </row>
    <row r="128" spans="1:41" x14ac:dyDescent="0.3">
      <c r="A128" s="3" t="s">
        <v>127</v>
      </c>
      <c r="B128" s="51">
        <v>3825</v>
      </c>
      <c r="C128" s="52">
        <v>11377864</v>
      </c>
      <c r="D128" s="53">
        <f t="shared" si="41"/>
        <v>28.461880270073394</v>
      </c>
      <c r="E128" s="54">
        <f t="shared" si="42"/>
        <v>2974.6049673202615</v>
      </c>
      <c r="F128" s="55">
        <v>39975798.829999998</v>
      </c>
      <c r="G128" s="56">
        <v>10451.18</v>
      </c>
      <c r="H128" s="32">
        <v>3836</v>
      </c>
      <c r="I128" s="16">
        <v>22513251</v>
      </c>
      <c r="J128" s="41">
        <f t="shared" si="43"/>
        <v>54.549218697607913</v>
      </c>
      <c r="K128" s="16">
        <f t="shared" si="44"/>
        <v>5868.9392596454636</v>
      </c>
      <c r="L128" s="11">
        <v>41271445.380000003</v>
      </c>
      <c r="M128" s="14">
        <v>10758.98</v>
      </c>
      <c r="N128" s="51">
        <v>3804</v>
      </c>
      <c r="O128" s="75">
        <v>15404210</v>
      </c>
      <c r="P128" s="76">
        <f t="shared" si="45"/>
        <v>34.948718578699165</v>
      </c>
      <c r="Q128" s="75">
        <f t="shared" si="46"/>
        <v>4049.4768664563617</v>
      </c>
      <c r="R128" s="77">
        <v>44076608.890000001</v>
      </c>
      <c r="S128" s="56">
        <v>11586.91</v>
      </c>
      <c r="T128" s="32">
        <v>3693</v>
      </c>
      <c r="U128" s="16">
        <v>15454304</v>
      </c>
      <c r="V128" s="43">
        <f t="shared" si="47"/>
        <v>32.954651238205507</v>
      </c>
      <c r="W128" s="16">
        <f t="shared" si="48"/>
        <v>4184.7560249119961</v>
      </c>
      <c r="X128" s="11">
        <v>46895668.5</v>
      </c>
      <c r="Y128" s="14">
        <v>12698.53</v>
      </c>
      <c r="Z128" s="51">
        <v>3693</v>
      </c>
      <c r="AA128" s="75">
        <v>18706834</v>
      </c>
      <c r="AB128" s="76">
        <f t="shared" si="49"/>
        <v>39.909136532715621</v>
      </c>
      <c r="AC128" s="75">
        <f t="shared" si="50"/>
        <v>5065.484430002708</v>
      </c>
      <c r="AD128" s="77">
        <v>46873562.359999999</v>
      </c>
      <c r="AE128" s="56">
        <v>12692.55</v>
      </c>
      <c r="AF128" s="32">
        <v>3719</v>
      </c>
      <c r="AG128" s="16">
        <v>19733074</v>
      </c>
      <c r="AH128" s="43">
        <f t="shared" si="51"/>
        <v>37.23487132467821</v>
      </c>
      <c r="AI128" s="16">
        <f t="shared" si="52"/>
        <v>5306.0161333691849</v>
      </c>
      <c r="AJ128" s="19">
        <v>52996219.130000003</v>
      </c>
      <c r="AK128" s="14">
        <v>14250.13</v>
      </c>
      <c r="AL128" s="90">
        <f t="shared" si="53"/>
        <v>2331.4111660489234</v>
      </c>
      <c r="AM128" s="91">
        <f t="shared" si="40"/>
        <v>78.377169125392356</v>
      </c>
      <c r="AN128" s="92">
        <f>AK128-G128</f>
        <v>3798.9499999999989</v>
      </c>
      <c r="AO128" s="93">
        <f>(AN128/G128)*100</f>
        <v>36.349483981713057</v>
      </c>
    </row>
    <row r="129" spans="1:41" x14ac:dyDescent="0.3">
      <c r="A129" s="3" t="s">
        <v>128</v>
      </c>
      <c r="B129" s="51">
        <v>432</v>
      </c>
      <c r="C129" s="52">
        <v>1609367</v>
      </c>
      <c r="D129" s="53">
        <f t="shared" si="41"/>
        <v>21.044194293457725</v>
      </c>
      <c r="E129" s="54">
        <f t="shared" si="42"/>
        <v>3725.3865740740739</v>
      </c>
      <c r="F129" s="55">
        <v>7647558.1699999999</v>
      </c>
      <c r="G129" s="56">
        <v>17702.68</v>
      </c>
      <c r="H129" s="32">
        <v>405</v>
      </c>
      <c r="I129" s="16">
        <v>1087129</v>
      </c>
      <c r="J129" s="41">
        <f t="shared" si="43"/>
        <v>14.679216810638406</v>
      </c>
      <c r="K129" s="16">
        <f t="shared" si="44"/>
        <v>2684.269135802469</v>
      </c>
      <c r="L129" s="11">
        <v>7405906.0099999998</v>
      </c>
      <c r="M129" s="14">
        <v>18286.189999999999</v>
      </c>
      <c r="N129" s="51">
        <v>412</v>
      </c>
      <c r="O129" s="75">
        <v>2276708</v>
      </c>
      <c r="P129" s="76">
        <f t="shared" si="45"/>
        <v>26.84132112775378</v>
      </c>
      <c r="Q129" s="75">
        <f t="shared" si="46"/>
        <v>5525.9902912621355</v>
      </c>
      <c r="R129" s="77">
        <v>8482101.1199999992</v>
      </c>
      <c r="S129" s="56">
        <v>20587.62</v>
      </c>
      <c r="T129" s="32">
        <v>404</v>
      </c>
      <c r="U129" s="16">
        <v>2876935</v>
      </c>
      <c r="V129" s="43">
        <f t="shared" si="47"/>
        <v>32.438662183470854</v>
      </c>
      <c r="W129" s="16">
        <f t="shared" si="48"/>
        <v>7121.1262376237628</v>
      </c>
      <c r="X129" s="11">
        <v>8868846.0199999996</v>
      </c>
      <c r="Y129" s="14">
        <v>21952.59</v>
      </c>
      <c r="Z129" s="51">
        <v>382</v>
      </c>
      <c r="AA129" s="75">
        <v>3341810</v>
      </c>
      <c r="AB129" s="76">
        <f t="shared" si="49"/>
        <v>37.607454020411055</v>
      </c>
      <c r="AC129" s="75">
        <f t="shared" si="50"/>
        <v>8748.1937172774869</v>
      </c>
      <c r="AD129" s="77">
        <v>8886030.9399999995</v>
      </c>
      <c r="AE129" s="56">
        <v>23261.87</v>
      </c>
      <c r="AF129" s="32">
        <v>341</v>
      </c>
      <c r="AG129" s="16">
        <v>2623493</v>
      </c>
      <c r="AH129" s="43">
        <f t="shared" si="51"/>
        <v>30.106391232674156</v>
      </c>
      <c r="AI129" s="16">
        <f t="shared" si="52"/>
        <v>7693.5278592375371</v>
      </c>
      <c r="AJ129" s="19">
        <v>8714073.3000000007</v>
      </c>
      <c r="AK129" s="14">
        <v>25554.46</v>
      </c>
      <c r="AL129" s="90">
        <f t="shared" si="53"/>
        <v>3968.1412851634632</v>
      </c>
      <c r="AM129" s="91">
        <f t="shared" si="40"/>
        <v>106.51622875270937</v>
      </c>
      <c r="AN129" s="92">
        <f>AK129-G129</f>
        <v>7851.7799999999988</v>
      </c>
      <c r="AO129" s="93">
        <f>(AN129/G129)*100</f>
        <v>44.353623293196279</v>
      </c>
    </row>
    <row r="130" spans="1:41" x14ac:dyDescent="0.3">
      <c r="A130" s="3" t="s">
        <v>129</v>
      </c>
      <c r="B130" s="51">
        <v>4279</v>
      </c>
      <c r="C130" s="52">
        <v>9850714</v>
      </c>
      <c r="D130" s="53">
        <f t="shared" ref="D130:D161" si="54">(C130/F130)*100</f>
        <v>20.685538410700921</v>
      </c>
      <c r="E130" s="54">
        <f t="shared" ref="E130:E161" si="55">C130/B130</f>
        <v>2302.1065669548962</v>
      </c>
      <c r="F130" s="55">
        <v>47621259.859999999</v>
      </c>
      <c r="G130" s="56">
        <v>11129.06</v>
      </c>
      <c r="H130" s="32">
        <v>4194</v>
      </c>
      <c r="I130" s="16">
        <v>12816357</v>
      </c>
      <c r="J130" s="41">
        <f t="shared" ref="J130:J161" si="56">(I130/L130)*100</f>
        <v>26.126147991705086</v>
      </c>
      <c r="K130" s="16">
        <f t="shared" ref="K130:K161" si="57">I130/H130</f>
        <v>3055.8791130185982</v>
      </c>
      <c r="L130" s="11">
        <v>49055670.219999999</v>
      </c>
      <c r="M130" s="14">
        <v>11696.63</v>
      </c>
      <c r="N130" s="51">
        <v>3607</v>
      </c>
      <c r="O130" s="75">
        <v>8122313</v>
      </c>
      <c r="P130" s="76">
        <f t="shared" ref="P130:P161" si="58">(O130/R130)*100</f>
        <v>16.630441267978028</v>
      </c>
      <c r="Q130" s="75">
        <f t="shared" ref="Q130:Q161" si="59">O130/N130</f>
        <v>2251.8195176046574</v>
      </c>
      <c r="R130" s="77">
        <v>48840032.979999997</v>
      </c>
      <c r="S130" s="56">
        <v>13540.35</v>
      </c>
      <c r="T130" s="32">
        <v>3479</v>
      </c>
      <c r="U130" s="16">
        <v>6261186</v>
      </c>
      <c r="V130" s="43">
        <f t="shared" ref="V130:V161" si="60">(U130/X130)*100</f>
        <v>12.156382906456983</v>
      </c>
      <c r="W130" s="16">
        <f t="shared" ref="W130:W161" si="61">U130/T130</f>
        <v>1799.7085369359011</v>
      </c>
      <c r="X130" s="11">
        <v>51505337.140000001</v>
      </c>
      <c r="Y130" s="14">
        <v>14804.64</v>
      </c>
      <c r="Z130" s="51">
        <v>3445</v>
      </c>
      <c r="AA130" s="75">
        <v>7828820</v>
      </c>
      <c r="AB130" s="76">
        <f t="shared" ref="AB130:AB161" si="62">(AA130/AD130)*100</f>
        <v>14.960936800085895</v>
      </c>
      <c r="AC130" s="75">
        <f t="shared" ref="AC130:AC161" si="63">AA130/Z130</f>
        <v>2272.5166908563133</v>
      </c>
      <c r="AD130" s="77">
        <v>52328407.670000002</v>
      </c>
      <c r="AE130" s="56">
        <v>15189.67</v>
      </c>
      <c r="AF130" s="32">
        <v>3497</v>
      </c>
      <c r="AG130" s="16">
        <v>13815229</v>
      </c>
      <c r="AH130" s="43">
        <f t="shared" ref="AH130:AH161" si="64">(AG130/AJ130)*100</f>
        <v>22.245393585474776</v>
      </c>
      <c r="AI130" s="16">
        <f t="shared" ref="AI130:AI161" si="65">AG130/AF130</f>
        <v>3950.5945095796396</v>
      </c>
      <c r="AJ130" s="19">
        <v>62103774.189999998</v>
      </c>
      <c r="AK130" s="14">
        <v>17759.16</v>
      </c>
      <c r="AL130" s="90">
        <f t="shared" ref="AL130:AL161" si="66">AI130-E130</f>
        <v>1648.4879426247435</v>
      </c>
      <c r="AM130" s="91">
        <f t="shared" si="40"/>
        <v>71.607803317518687</v>
      </c>
      <c r="AN130" s="92">
        <f>AK130-G130</f>
        <v>6630.1</v>
      </c>
      <c r="AO130" s="93">
        <f>(AN130/G130)*100</f>
        <v>59.574663089245639</v>
      </c>
    </row>
    <row r="131" spans="1:41" x14ac:dyDescent="0.3">
      <c r="A131" s="3" t="s">
        <v>130</v>
      </c>
      <c r="B131" s="51">
        <v>439</v>
      </c>
      <c r="C131" s="52">
        <v>1780302</v>
      </c>
      <c r="D131" s="53">
        <f t="shared" si="54"/>
        <v>23.142192728448094</v>
      </c>
      <c r="E131" s="54">
        <f t="shared" si="55"/>
        <v>4055.3576309794989</v>
      </c>
      <c r="F131" s="55">
        <v>7692883.8200000003</v>
      </c>
      <c r="G131" s="56">
        <v>17523.650000000001</v>
      </c>
      <c r="H131" s="32">
        <v>435</v>
      </c>
      <c r="I131" s="39" t="s">
        <v>227</v>
      </c>
      <c r="J131" s="40" t="s">
        <v>227</v>
      </c>
      <c r="K131" s="39" t="s">
        <v>227</v>
      </c>
      <c r="L131" s="11">
        <v>6500384.9900000002</v>
      </c>
      <c r="M131" s="14">
        <v>14943.41</v>
      </c>
      <c r="N131" s="51">
        <v>451</v>
      </c>
      <c r="O131" s="75">
        <v>2614602</v>
      </c>
      <c r="P131" s="76">
        <f t="shared" si="58"/>
        <v>30.817343825182302</v>
      </c>
      <c r="Q131" s="75">
        <f t="shared" si="59"/>
        <v>5797.3436807095341</v>
      </c>
      <c r="R131" s="77">
        <v>8484189.9900000002</v>
      </c>
      <c r="S131" s="56">
        <v>18811.95</v>
      </c>
      <c r="T131" s="32">
        <v>403</v>
      </c>
      <c r="U131" s="16">
        <v>2642674</v>
      </c>
      <c r="V131" s="43">
        <f t="shared" si="60"/>
        <v>35.247177515512625</v>
      </c>
      <c r="W131" s="16">
        <f t="shared" si="61"/>
        <v>6557.5037220843669</v>
      </c>
      <c r="X131" s="11">
        <v>7497547.8499999996</v>
      </c>
      <c r="Y131" s="14">
        <v>18604.34</v>
      </c>
      <c r="Z131" s="51">
        <v>393</v>
      </c>
      <c r="AA131" s="75">
        <v>2785089</v>
      </c>
      <c r="AB131" s="76">
        <f t="shared" si="62"/>
        <v>29.109180706984262</v>
      </c>
      <c r="AC131" s="75">
        <f t="shared" si="63"/>
        <v>7086.740458015267</v>
      </c>
      <c r="AD131" s="77">
        <v>9567734.0700000003</v>
      </c>
      <c r="AE131" s="56">
        <v>24345.38</v>
      </c>
      <c r="AF131" s="32">
        <v>374</v>
      </c>
      <c r="AG131" s="16">
        <v>4089025</v>
      </c>
      <c r="AH131" s="43">
        <f t="shared" si="64"/>
        <v>39.314892129143068</v>
      </c>
      <c r="AI131" s="16">
        <f t="shared" si="65"/>
        <v>10933.22192513369</v>
      </c>
      <c r="AJ131" s="19">
        <v>10400702.58</v>
      </c>
      <c r="AK131" s="14">
        <v>27809.360000000001</v>
      </c>
      <c r="AL131" s="90">
        <f t="shared" si="66"/>
        <v>6877.8642941541912</v>
      </c>
      <c r="AM131" s="91">
        <f t="shared" ref="AM131:AM183" si="67">(AL131/E131)*100</f>
        <v>169.59945139272381</v>
      </c>
      <c r="AN131" s="92">
        <f>AK131-G131</f>
        <v>10285.709999999999</v>
      </c>
      <c r="AO131" s="93">
        <f>(AN131/G131)*100</f>
        <v>58.696162043866416</v>
      </c>
    </row>
    <row r="132" spans="1:41" x14ac:dyDescent="0.3">
      <c r="A132" s="3" t="s">
        <v>131</v>
      </c>
      <c r="B132" s="51">
        <v>160</v>
      </c>
      <c r="C132" s="52">
        <v>1474473</v>
      </c>
      <c r="D132" s="53">
        <f t="shared" si="54"/>
        <v>32.476966812051025</v>
      </c>
      <c r="E132" s="54">
        <f t="shared" si="55"/>
        <v>9215.4562499999993</v>
      </c>
      <c r="F132" s="55">
        <v>4540057.5999999996</v>
      </c>
      <c r="G132" s="56">
        <v>28375.35</v>
      </c>
      <c r="H132" s="32">
        <v>162</v>
      </c>
      <c r="I132" s="16">
        <v>884316</v>
      </c>
      <c r="J132" s="41">
        <f t="shared" si="56"/>
        <v>19.581854392727021</v>
      </c>
      <c r="K132" s="16">
        <f t="shared" si="57"/>
        <v>5458.7407407407409</v>
      </c>
      <c r="L132" s="11">
        <v>4515997.22</v>
      </c>
      <c r="M132" s="14">
        <v>27876.53</v>
      </c>
      <c r="N132" s="51">
        <v>169</v>
      </c>
      <c r="O132" s="75">
        <v>1131400</v>
      </c>
      <c r="P132" s="76">
        <f t="shared" si="58"/>
        <v>20.948941190445115</v>
      </c>
      <c r="Q132" s="75">
        <f t="shared" si="59"/>
        <v>6694.6745562130181</v>
      </c>
      <c r="R132" s="77">
        <v>5400750.2800000003</v>
      </c>
      <c r="S132" s="56">
        <v>31957.1</v>
      </c>
      <c r="T132" s="32">
        <v>165</v>
      </c>
      <c r="U132" s="16">
        <v>1164790</v>
      </c>
      <c r="V132" s="43">
        <f t="shared" si="60"/>
        <v>22.806311377403016</v>
      </c>
      <c r="W132" s="16">
        <f t="shared" si="61"/>
        <v>7059.333333333333</v>
      </c>
      <c r="X132" s="11">
        <v>5107314.29</v>
      </c>
      <c r="Y132" s="14">
        <v>30953.42</v>
      </c>
      <c r="Z132" s="51">
        <v>178</v>
      </c>
      <c r="AA132" s="75">
        <v>725122</v>
      </c>
      <c r="AB132" s="76">
        <f t="shared" si="62"/>
        <v>14.472318994034818</v>
      </c>
      <c r="AC132" s="75">
        <f t="shared" si="63"/>
        <v>4073.7191011235955</v>
      </c>
      <c r="AD132" s="77">
        <v>5010406.42</v>
      </c>
      <c r="AE132" s="56">
        <v>28148.35</v>
      </c>
      <c r="AF132" s="32">
        <v>178</v>
      </c>
      <c r="AG132" s="16">
        <v>134320</v>
      </c>
      <c r="AH132" s="43">
        <f t="shared" si="64"/>
        <v>2.5047537688586332</v>
      </c>
      <c r="AI132" s="16">
        <f t="shared" si="65"/>
        <v>754.60674157303367</v>
      </c>
      <c r="AJ132" s="19">
        <v>5362602.97</v>
      </c>
      <c r="AK132" s="14">
        <v>30126.99</v>
      </c>
      <c r="AL132" s="90">
        <f t="shared" si="66"/>
        <v>-8460.8495084269653</v>
      </c>
      <c r="AM132" s="91">
        <f t="shared" si="67"/>
        <v>-91.811509695214127</v>
      </c>
      <c r="AN132" s="92">
        <f>AK132-G132</f>
        <v>1751.6400000000031</v>
      </c>
      <c r="AO132" s="93">
        <f>(AN132/G132)*100</f>
        <v>6.1731044727201718</v>
      </c>
    </row>
    <row r="133" spans="1:41" x14ac:dyDescent="0.3">
      <c r="A133" s="3" t="s">
        <v>132</v>
      </c>
      <c r="B133" s="51">
        <v>3619</v>
      </c>
      <c r="C133" s="52">
        <v>5717405</v>
      </c>
      <c r="D133" s="53">
        <f t="shared" si="54"/>
        <v>16.195106526027121</v>
      </c>
      <c r="E133" s="54">
        <f t="shared" si="55"/>
        <v>1579.8300635534679</v>
      </c>
      <c r="F133" s="55">
        <v>35303287.390000001</v>
      </c>
      <c r="G133" s="56">
        <v>9754.99</v>
      </c>
      <c r="H133" s="32">
        <v>3648</v>
      </c>
      <c r="I133" s="16">
        <v>7026719</v>
      </c>
      <c r="J133" s="41">
        <f t="shared" si="56"/>
        <v>18.75800387408233</v>
      </c>
      <c r="K133" s="16">
        <f t="shared" si="57"/>
        <v>1926.1839364035088</v>
      </c>
      <c r="L133" s="11">
        <v>37459844.060000002</v>
      </c>
      <c r="M133" s="14">
        <v>10268.6</v>
      </c>
      <c r="N133" s="51">
        <v>3607</v>
      </c>
      <c r="O133" s="75">
        <v>8496318</v>
      </c>
      <c r="P133" s="76">
        <f t="shared" si="58"/>
        <v>21.421714440339041</v>
      </c>
      <c r="Q133" s="75">
        <f t="shared" si="59"/>
        <v>2355.5081785417246</v>
      </c>
      <c r="R133" s="77">
        <v>39662175.609999999</v>
      </c>
      <c r="S133" s="56">
        <v>10995.89</v>
      </c>
      <c r="T133" s="32">
        <v>3464</v>
      </c>
      <c r="U133" s="16">
        <v>12632254</v>
      </c>
      <c r="V133" s="43">
        <f t="shared" si="60"/>
        <v>22.950184714459354</v>
      </c>
      <c r="W133" s="16">
        <f t="shared" si="61"/>
        <v>3646.7245958429562</v>
      </c>
      <c r="X133" s="11">
        <v>55042058.079999998</v>
      </c>
      <c r="Y133" s="14">
        <v>15889.74</v>
      </c>
      <c r="Z133" s="51">
        <v>3448</v>
      </c>
      <c r="AA133" s="75">
        <v>13260930</v>
      </c>
      <c r="AB133" s="76">
        <f t="shared" si="62"/>
        <v>27.432912999129805</v>
      </c>
      <c r="AC133" s="75">
        <f t="shared" si="63"/>
        <v>3845.9773781902554</v>
      </c>
      <c r="AD133" s="77">
        <v>48339489.140000001</v>
      </c>
      <c r="AE133" s="56">
        <v>14019.57</v>
      </c>
      <c r="AF133" s="32">
        <v>3481</v>
      </c>
      <c r="AG133" s="16">
        <v>14124386</v>
      </c>
      <c r="AH133" s="43">
        <f t="shared" si="64"/>
        <v>29.176069538888637</v>
      </c>
      <c r="AI133" s="16">
        <f t="shared" si="65"/>
        <v>4057.5656420568803</v>
      </c>
      <c r="AJ133" s="19">
        <v>48410859.390000001</v>
      </c>
      <c r="AK133" s="14">
        <v>13907.16</v>
      </c>
      <c r="AL133" s="90">
        <f t="shared" si="66"/>
        <v>2477.7355785034124</v>
      </c>
      <c r="AM133" s="91">
        <f t="shared" si="67"/>
        <v>156.83557590556993</v>
      </c>
      <c r="AN133" s="92">
        <f>AK133-G133</f>
        <v>4152.17</v>
      </c>
      <c r="AO133" s="93">
        <f>(AN133/G133)*100</f>
        <v>42.564574643336393</v>
      </c>
    </row>
    <row r="134" spans="1:41" x14ac:dyDescent="0.3">
      <c r="A134" s="3" t="s">
        <v>133</v>
      </c>
      <c r="B134" s="51">
        <v>1367</v>
      </c>
      <c r="C134" s="52">
        <v>3531213</v>
      </c>
      <c r="D134" s="53">
        <f t="shared" si="54"/>
        <v>21.921000798166823</v>
      </c>
      <c r="E134" s="54">
        <f t="shared" si="55"/>
        <v>2583.1843452816388</v>
      </c>
      <c r="F134" s="55">
        <v>16108812.880000001</v>
      </c>
      <c r="G134" s="56">
        <v>11784.07</v>
      </c>
      <c r="H134" s="32">
        <v>1332</v>
      </c>
      <c r="I134" s="16">
        <v>3520568</v>
      </c>
      <c r="J134" s="41">
        <f t="shared" si="56"/>
        <v>20.899635485815413</v>
      </c>
      <c r="K134" s="16">
        <f t="shared" si="57"/>
        <v>2643.069069069069</v>
      </c>
      <c r="L134" s="11">
        <v>16845116.760000002</v>
      </c>
      <c r="M134" s="14">
        <v>12646.48</v>
      </c>
      <c r="N134" s="51">
        <v>1281</v>
      </c>
      <c r="O134" s="75">
        <v>4550146</v>
      </c>
      <c r="P134" s="76">
        <f t="shared" si="58"/>
        <v>25.122984034599188</v>
      </c>
      <c r="Q134" s="75">
        <f t="shared" si="59"/>
        <v>3552.0265417642468</v>
      </c>
      <c r="R134" s="77">
        <v>18111487.050000001</v>
      </c>
      <c r="S134" s="56">
        <v>14138.55</v>
      </c>
      <c r="T134" s="32">
        <v>1210</v>
      </c>
      <c r="U134" s="16">
        <v>9133635</v>
      </c>
      <c r="V134" s="43">
        <f t="shared" si="60"/>
        <v>39.056812617465525</v>
      </c>
      <c r="W134" s="16">
        <f t="shared" si="61"/>
        <v>7548.4586776859505</v>
      </c>
      <c r="X134" s="11">
        <v>23385510.460000001</v>
      </c>
      <c r="Y134" s="14">
        <v>19326.87</v>
      </c>
      <c r="Z134" s="51">
        <v>1183</v>
      </c>
      <c r="AA134" s="75">
        <v>5613346</v>
      </c>
      <c r="AB134" s="76">
        <f t="shared" si="62"/>
        <v>31.878459764956972</v>
      </c>
      <c r="AC134" s="75">
        <f t="shared" si="63"/>
        <v>4745.0092983939139</v>
      </c>
      <c r="AD134" s="77">
        <v>17608585.989999998</v>
      </c>
      <c r="AE134" s="56">
        <v>14884.69</v>
      </c>
      <c r="AF134" s="32">
        <v>1137</v>
      </c>
      <c r="AG134" s="16">
        <v>4527356</v>
      </c>
      <c r="AH134" s="43">
        <f t="shared" si="64"/>
        <v>22.41754035597063</v>
      </c>
      <c r="AI134" s="16">
        <f t="shared" si="65"/>
        <v>3981.8434476693051</v>
      </c>
      <c r="AJ134" s="19">
        <v>20195596.52</v>
      </c>
      <c r="AK134" s="14">
        <v>17762.18</v>
      </c>
      <c r="AL134" s="90">
        <f t="shared" si="66"/>
        <v>1398.6591023876663</v>
      </c>
      <c r="AM134" s="91">
        <f t="shared" si="67"/>
        <v>54.144765352980393</v>
      </c>
      <c r="AN134" s="92">
        <f>AK134-G134</f>
        <v>5978.1100000000006</v>
      </c>
      <c r="AO134" s="93">
        <f>(AN134/G134)*100</f>
        <v>50.730435240116535</v>
      </c>
    </row>
    <row r="135" spans="1:41" x14ac:dyDescent="0.3">
      <c r="A135" s="3" t="s">
        <v>134</v>
      </c>
      <c r="B135" s="51">
        <v>1627</v>
      </c>
      <c r="C135" s="52">
        <v>2473369</v>
      </c>
      <c r="D135" s="53">
        <f t="shared" si="54"/>
        <v>14.08891587172311</v>
      </c>
      <c r="E135" s="54">
        <f t="shared" si="55"/>
        <v>1520.2022126613399</v>
      </c>
      <c r="F135" s="55">
        <v>17555424.579999998</v>
      </c>
      <c r="G135" s="56">
        <v>10790.06</v>
      </c>
      <c r="H135" s="32">
        <v>1594</v>
      </c>
      <c r="I135" s="16">
        <v>3281257</v>
      </c>
      <c r="J135" s="41">
        <f t="shared" si="56"/>
        <v>12.93739018369893</v>
      </c>
      <c r="K135" s="16">
        <f t="shared" si="57"/>
        <v>2058.5050188205773</v>
      </c>
      <c r="L135" s="11">
        <v>25362588.23</v>
      </c>
      <c r="M135" s="14">
        <v>15911.28</v>
      </c>
      <c r="N135" s="51">
        <v>1537</v>
      </c>
      <c r="O135" s="75">
        <v>4307589</v>
      </c>
      <c r="P135" s="76">
        <f t="shared" si="58"/>
        <v>19.337228206221639</v>
      </c>
      <c r="Q135" s="75">
        <f t="shared" si="59"/>
        <v>2802.5953155497723</v>
      </c>
      <c r="R135" s="77">
        <v>22276145.030000001</v>
      </c>
      <c r="S135" s="56">
        <v>14493.26</v>
      </c>
      <c r="T135" s="32">
        <v>1512</v>
      </c>
      <c r="U135" s="16">
        <v>3632540</v>
      </c>
      <c r="V135" s="43">
        <f t="shared" si="60"/>
        <v>17.436562187979725</v>
      </c>
      <c r="W135" s="16">
        <f t="shared" si="61"/>
        <v>2402.4735449735449</v>
      </c>
      <c r="X135" s="11">
        <v>20832891.030000001</v>
      </c>
      <c r="Y135" s="14">
        <v>13778.36</v>
      </c>
      <c r="Z135" s="51">
        <v>1475</v>
      </c>
      <c r="AA135" s="75">
        <v>3835436</v>
      </c>
      <c r="AB135" s="76">
        <f t="shared" si="62"/>
        <v>16.985709712532113</v>
      </c>
      <c r="AC135" s="75">
        <f t="shared" si="63"/>
        <v>2600.295593220339</v>
      </c>
      <c r="AD135" s="77">
        <v>22580369.41</v>
      </c>
      <c r="AE135" s="56">
        <v>15308.72</v>
      </c>
      <c r="AF135" s="32">
        <v>1480</v>
      </c>
      <c r="AG135" s="16">
        <v>5704253</v>
      </c>
      <c r="AH135" s="43">
        <f t="shared" si="64"/>
        <v>22.263469376472202</v>
      </c>
      <c r="AI135" s="16">
        <f t="shared" si="65"/>
        <v>3854.2249999999999</v>
      </c>
      <c r="AJ135" s="19">
        <v>25621581.719999999</v>
      </c>
      <c r="AK135" s="14">
        <v>17311.88</v>
      </c>
      <c r="AL135" s="90">
        <f t="shared" si="66"/>
        <v>2334.0227873386602</v>
      </c>
      <c r="AM135" s="91">
        <f t="shared" si="67"/>
        <v>153.53370544387028</v>
      </c>
      <c r="AN135" s="92">
        <f>AK135-G135</f>
        <v>6521.8200000000015</v>
      </c>
      <c r="AO135" s="93">
        <f>(AN135/G135)*100</f>
        <v>60.442852032333484</v>
      </c>
    </row>
    <row r="136" spans="1:41" x14ac:dyDescent="0.3">
      <c r="A136" s="3" t="s">
        <v>135</v>
      </c>
      <c r="B136" s="51">
        <v>1209</v>
      </c>
      <c r="C136" s="52">
        <v>4021183</v>
      </c>
      <c r="D136" s="53">
        <f t="shared" si="54"/>
        <v>27.548644595475125</v>
      </c>
      <c r="E136" s="54">
        <f t="shared" si="55"/>
        <v>3326.0405293631102</v>
      </c>
      <c r="F136" s="55">
        <v>14596663.68</v>
      </c>
      <c r="G136" s="56">
        <v>12073.34</v>
      </c>
      <c r="H136" s="32">
        <v>1167</v>
      </c>
      <c r="I136" s="16">
        <v>3915965</v>
      </c>
      <c r="J136" s="41">
        <f t="shared" si="56"/>
        <v>26.499946407507323</v>
      </c>
      <c r="K136" s="16">
        <f t="shared" si="57"/>
        <v>3355.5826906598113</v>
      </c>
      <c r="L136" s="11">
        <v>14777256.300000001</v>
      </c>
      <c r="M136" s="14">
        <v>12662.6</v>
      </c>
      <c r="N136" s="51">
        <v>1139</v>
      </c>
      <c r="O136" s="75">
        <v>4273522</v>
      </c>
      <c r="P136" s="76">
        <f t="shared" si="58"/>
        <v>30.889156641561232</v>
      </c>
      <c r="Q136" s="75">
        <f t="shared" si="59"/>
        <v>3751.9947322212465</v>
      </c>
      <c r="R136" s="77">
        <v>13835023.24</v>
      </c>
      <c r="S136" s="56">
        <v>12146.64</v>
      </c>
      <c r="T136" s="32">
        <v>1014</v>
      </c>
      <c r="U136" s="16">
        <v>7210507</v>
      </c>
      <c r="V136" s="43">
        <f t="shared" si="60"/>
        <v>30.920868276692982</v>
      </c>
      <c r="W136" s="16">
        <f t="shared" si="61"/>
        <v>7110.9536489151869</v>
      </c>
      <c r="X136" s="11">
        <v>23319225.5</v>
      </c>
      <c r="Y136" s="14">
        <v>22997.26</v>
      </c>
      <c r="Z136" s="51">
        <v>1009</v>
      </c>
      <c r="AA136" s="75">
        <v>8884600</v>
      </c>
      <c r="AB136" s="76">
        <f t="shared" si="62"/>
        <v>47.505111694598654</v>
      </c>
      <c r="AC136" s="75">
        <f t="shared" si="63"/>
        <v>8805.3518334985129</v>
      </c>
      <c r="AD136" s="77">
        <v>18702408.399999999</v>
      </c>
      <c r="AE136" s="56">
        <v>18535.59</v>
      </c>
      <c r="AF136" s="32">
        <v>938</v>
      </c>
      <c r="AG136" s="16">
        <v>10765397</v>
      </c>
      <c r="AH136" s="43">
        <f t="shared" si="64"/>
        <v>54.637798122371592</v>
      </c>
      <c r="AI136" s="16">
        <f t="shared" si="65"/>
        <v>11476.969083155651</v>
      </c>
      <c r="AJ136" s="19">
        <v>19703204.32</v>
      </c>
      <c r="AK136" s="14">
        <v>21005.55</v>
      </c>
      <c r="AL136" s="90">
        <f t="shared" si="66"/>
        <v>8150.9285537925407</v>
      </c>
      <c r="AM136" s="91">
        <f t="shared" si="67"/>
        <v>245.06401776629366</v>
      </c>
      <c r="AN136" s="92">
        <f>AK136-G136</f>
        <v>8932.2099999999991</v>
      </c>
      <c r="AO136" s="93">
        <f>(AN136/G136)*100</f>
        <v>73.982924360616025</v>
      </c>
    </row>
    <row r="137" spans="1:41" x14ac:dyDescent="0.3">
      <c r="A137" s="3" t="s">
        <v>136</v>
      </c>
      <c r="B137" s="51">
        <v>5556</v>
      </c>
      <c r="C137" s="52">
        <v>8800746</v>
      </c>
      <c r="D137" s="53">
        <f t="shared" si="54"/>
        <v>14.932333635537242</v>
      </c>
      <c r="E137" s="54">
        <f t="shared" si="55"/>
        <v>1584.0075593952483</v>
      </c>
      <c r="F137" s="55">
        <v>58937512.479999997</v>
      </c>
      <c r="G137" s="56">
        <v>10607.91</v>
      </c>
      <c r="H137" s="32">
        <v>5523</v>
      </c>
      <c r="I137" s="16">
        <v>9931160</v>
      </c>
      <c r="J137" s="41">
        <f t="shared" si="56"/>
        <v>15.814988305892367</v>
      </c>
      <c r="K137" s="16">
        <f t="shared" si="57"/>
        <v>1798.1459351801557</v>
      </c>
      <c r="L137" s="11">
        <v>62795873.18</v>
      </c>
      <c r="M137" s="14">
        <v>11369.88</v>
      </c>
      <c r="N137" s="51">
        <v>5568</v>
      </c>
      <c r="O137" s="75">
        <v>15278399</v>
      </c>
      <c r="P137" s="76">
        <f t="shared" si="58"/>
        <v>22.574602942423265</v>
      </c>
      <c r="Q137" s="75">
        <f t="shared" si="59"/>
        <v>2743.9653376436781</v>
      </c>
      <c r="R137" s="77">
        <v>67679591.260000005</v>
      </c>
      <c r="S137" s="56">
        <v>12155.1</v>
      </c>
      <c r="T137" s="32">
        <v>5498</v>
      </c>
      <c r="U137" s="16">
        <v>14504257</v>
      </c>
      <c r="V137" s="43">
        <f t="shared" si="60"/>
        <v>19.078211045587768</v>
      </c>
      <c r="W137" s="16">
        <f t="shared" si="61"/>
        <v>2638.0969443433978</v>
      </c>
      <c r="X137" s="11">
        <v>76025246.629999995</v>
      </c>
      <c r="Y137" s="14">
        <v>13827.8</v>
      </c>
      <c r="Z137" s="51">
        <v>5428</v>
      </c>
      <c r="AA137" s="75">
        <v>17808555</v>
      </c>
      <c r="AB137" s="76">
        <f t="shared" si="62"/>
        <v>23.883811799399492</v>
      </c>
      <c r="AC137" s="75">
        <f t="shared" si="63"/>
        <v>3280.8686440677966</v>
      </c>
      <c r="AD137" s="77">
        <v>74563286.420000002</v>
      </c>
      <c r="AE137" s="56">
        <v>13736.78</v>
      </c>
      <c r="AF137" s="32">
        <v>5507</v>
      </c>
      <c r="AG137" s="16">
        <v>20223066</v>
      </c>
      <c r="AH137" s="43">
        <f t="shared" si="64"/>
        <v>23.624462938523884</v>
      </c>
      <c r="AI137" s="16">
        <f t="shared" si="65"/>
        <v>3672.2473215907025</v>
      </c>
      <c r="AJ137" s="19">
        <v>85602225.340000004</v>
      </c>
      <c r="AK137" s="14">
        <v>15544.25</v>
      </c>
      <c r="AL137" s="90">
        <f t="shared" si="66"/>
        <v>2088.2397621954542</v>
      </c>
      <c r="AM137" s="91">
        <f t="shared" si="67"/>
        <v>131.83268916928114</v>
      </c>
      <c r="AN137" s="92">
        <f>AK137-G137</f>
        <v>4936.34</v>
      </c>
      <c r="AO137" s="93">
        <f>(AN137/G137)*100</f>
        <v>46.534519994984876</v>
      </c>
    </row>
    <row r="138" spans="1:41" x14ac:dyDescent="0.3">
      <c r="A138" s="3" t="s">
        <v>137</v>
      </c>
      <c r="B138" s="51">
        <v>7662</v>
      </c>
      <c r="C138" s="52">
        <v>13087271</v>
      </c>
      <c r="D138" s="53">
        <f t="shared" si="54"/>
        <v>17.673653060920881</v>
      </c>
      <c r="E138" s="54">
        <f t="shared" si="55"/>
        <v>1708.0750456799792</v>
      </c>
      <c r="F138" s="55">
        <v>74049609.069999993</v>
      </c>
      <c r="G138" s="56">
        <v>9664.52</v>
      </c>
      <c r="H138" s="32">
        <v>7677</v>
      </c>
      <c r="I138" s="16">
        <v>16054611</v>
      </c>
      <c r="J138" s="41">
        <f t="shared" si="56"/>
        <v>20.617927093862328</v>
      </c>
      <c r="K138" s="16">
        <f t="shared" si="57"/>
        <v>2091.2610394685425</v>
      </c>
      <c r="L138" s="11">
        <v>77867241.099999994</v>
      </c>
      <c r="M138" s="14">
        <v>10142.93</v>
      </c>
      <c r="N138" s="51">
        <v>7517</v>
      </c>
      <c r="O138" s="75">
        <v>23280869</v>
      </c>
      <c r="P138" s="76">
        <f t="shared" si="58"/>
        <v>26.063974584089795</v>
      </c>
      <c r="Q138" s="75">
        <f t="shared" si="59"/>
        <v>3097.0957828921114</v>
      </c>
      <c r="R138" s="77">
        <v>89322021.569999993</v>
      </c>
      <c r="S138" s="56">
        <v>11882.66</v>
      </c>
      <c r="T138" s="32">
        <v>7422</v>
      </c>
      <c r="U138" s="16">
        <v>17586041</v>
      </c>
      <c r="V138" s="43">
        <f t="shared" si="60"/>
        <v>18.580461529993922</v>
      </c>
      <c r="W138" s="16">
        <f t="shared" si="61"/>
        <v>2369.447722985718</v>
      </c>
      <c r="X138" s="11">
        <v>94648031.060000002</v>
      </c>
      <c r="Y138" s="14">
        <v>12752.36</v>
      </c>
      <c r="Z138" s="51">
        <v>7467</v>
      </c>
      <c r="AA138" s="75">
        <v>14997544</v>
      </c>
      <c r="AB138" s="76">
        <f t="shared" si="62"/>
        <v>15.712861697575562</v>
      </c>
      <c r="AC138" s="75">
        <f t="shared" si="63"/>
        <v>2008.5099772331591</v>
      </c>
      <c r="AD138" s="77">
        <v>95447565.75</v>
      </c>
      <c r="AE138" s="56">
        <v>12782.58</v>
      </c>
      <c r="AF138" s="32">
        <v>7403</v>
      </c>
      <c r="AG138" s="16">
        <v>16981667</v>
      </c>
      <c r="AH138" s="43">
        <f t="shared" si="64"/>
        <v>17.628479338712083</v>
      </c>
      <c r="AI138" s="16">
        <f t="shared" si="65"/>
        <v>2293.8899094961503</v>
      </c>
      <c r="AJ138" s="19">
        <v>96330867.079999998</v>
      </c>
      <c r="AK138" s="14">
        <v>13012.41</v>
      </c>
      <c r="AL138" s="90">
        <f t="shared" si="66"/>
        <v>585.81486381617106</v>
      </c>
      <c r="AM138" s="91">
        <f t="shared" si="67"/>
        <v>34.29678721071415</v>
      </c>
      <c r="AN138" s="92">
        <f>AK138-G138</f>
        <v>3347.8899999999994</v>
      </c>
      <c r="AO138" s="93">
        <f>(AN138/G138)*100</f>
        <v>34.641037526954257</v>
      </c>
    </row>
    <row r="139" spans="1:41" x14ac:dyDescent="0.3">
      <c r="A139" s="3" t="s">
        <v>138</v>
      </c>
      <c r="B139" s="51">
        <v>2806</v>
      </c>
      <c r="C139" s="52">
        <v>3134418</v>
      </c>
      <c r="D139" s="53">
        <f t="shared" si="54"/>
        <v>10.773795122855248</v>
      </c>
      <c r="E139" s="54">
        <f t="shared" si="55"/>
        <v>1117.0413399857448</v>
      </c>
      <c r="F139" s="55">
        <v>29092979.440000001</v>
      </c>
      <c r="G139" s="56">
        <v>10368.129999999999</v>
      </c>
      <c r="H139" s="32">
        <v>2864</v>
      </c>
      <c r="I139" s="16">
        <v>4651743</v>
      </c>
      <c r="J139" s="41">
        <f t="shared" si="56"/>
        <v>15.461907768320787</v>
      </c>
      <c r="K139" s="16">
        <f t="shared" si="57"/>
        <v>1624.2119413407822</v>
      </c>
      <c r="L139" s="11">
        <v>30085181.399999999</v>
      </c>
      <c r="M139" s="14">
        <v>10504.6</v>
      </c>
      <c r="N139" s="51">
        <v>2753</v>
      </c>
      <c r="O139" s="75">
        <v>8488773</v>
      </c>
      <c r="P139" s="76">
        <f t="shared" si="58"/>
        <v>22.767866881808924</v>
      </c>
      <c r="Q139" s="75">
        <f t="shared" si="59"/>
        <v>3083.4627678895749</v>
      </c>
      <c r="R139" s="77">
        <v>37284006.640000001</v>
      </c>
      <c r="S139" s="56">
        <v>13543.05</v>
      </c>
      <c r="T139" s="32">
        <v>2836</v>
      </c>
      <c r="U139" s="16">
        <v>10844069</v>
      </c>
      <c r="V139" s="43">
        <f t="shared" si="60"/>
        <v>26.722260653736583</v>
      </c>
      <c r="W139" s="16">
        <f t="shared" si="61"/>
        <v>3823.719675599436</v>
      </c>
      <c r="X139" s="11">
        <v>40580657.229999997</v>
      </c>
      <c r="Y139" s="14">
        <v>14309.11</v>
      </c>
      <c r="Z139" s="51">
        <v>2891</v>
      </c>
      <c r="AA139" s="75">
        <v>11334511</v>
      </c>
      <c r="AB139" s="76">
        <f t="shared" si="62"/>
        <v>26.733588257369373</v>
      </c>
      <c r="AC139" s="75">
        <f t="shared" si="63"/>
        <v>3920.6195088204772</v>
      </c>
      <c r="AD139" s="77">
        <v>42398015.899999999</v>
      </c>
      <c r="AE139" s="56">
        <v>14665.51</v>
      </c>
      <c r="AF139" s="32">
        <v>2963</v>
      </c>
      <c r="AG139" s="16">
        <v>12032111</v>
      </c>
      <c r="AH139" s="43">
        <f t="shared" si="64"/>
        <v>26.821547793293295</v>
      </c>
      <c r="AI139" s="16">
        <f t="shared" si="65"/>
        <v>4060.7867026662166</v>
      </c>
      <c r="AJ139" s="19">
        <v>44859868.240000002</v>
      </c>
      <c r="AK139" s="14">
        <v>15140.02</v>
      </c>
      <c r="AL139" s="90">
        <f t="shared" si="66"/>
        <v>2943.7453626804718</v>
      </c>
      <c r="AM139" s="91">
        <f t="shared" si="67"/>
        <v>263.53056572803644</v>
      </c>
      <c r="AN139" s="92">
        <f>AK139-G139</f>
        <v>4771.8900000000012</v>
      </c>
      <c r="AO139" s="93">
        <f>(AN139/G139)*100</f>
        <v>46.024596528014229</v>
      </c>
    </row>
    <row r="140" spans="1:41" x14ac:dyDescent="0.3">
      <c r="A140" s="3" t="s">
        <v>139</v>
      </c>
      <c r="B140" s="51">
        <v>947</v>
      </c>
      <c r="C140" s="52">
        <v>3852565</v>
      </c>
      <c r="D140" s="53">
        <f t="shared" si="54"/>
        <v>27.380411673268323</v>
      </c>
      <c r="E140" s="54">
        <f t="shared" si="55"/>
        <v>4068.1784582893347</v>
      </c>
      <c r="F140" s="55">
        <v>14070515.25</v>
      </c>
      <c r="G140" s="56">
        <v>14857.98</v>
      </c>
      <c r="H140" s="32">
        <v>934</v>
      </c>
      <c r="I140" s="16">
        <v>4168191</v>
      </c>
      <c r="J140" s="41">
        <f t="shared" si="56"/>
        <v>28.486979210104103</v>
      </c>
      <c r="K140" s="16">
        <f t="shared" si="57"/>
        <v>4462.731263383298</v>
      </c>
      <c r="L140" s="11">
        <v>14631916.460000001</v>
      </c>
      <c r="M140" s="14">
        <v>15665.87</v>
      </c>
      <c r="N140" s="51">
        <v>956</v>
      </c>
      <c r="O140" s="75">
        <v>6078391</v>
      </c>
      <c r="P140" s="76">
        <f t="shared" si="58"/>
        <v>37.738249555974697</v>
      </c>
      <c r="Q140" s="75">
        <f t="shared" si="59"/>
        <v>6358.149581589958</v>
      </c>
      <c r="R140" s="77">
        <v>16106711.550000001</v>
      </c>
      <c r="S140" s="56">
        <v>16848.02</v>
      </c>
      <c r="T140" s="32">
        <v>987</v>
      </c>
      <c r="U140" s="16">
        <v>7733325</v>
      </c>
      <c r="V140" s="43">
        <f t="shared" si="60"/>
        <v>42.928746362383649</v>
      </c>
      <c r="W140" s="16">
        <f t="shared" si="61"/>
        <v>7835.1823708206684</v>
      </c>
      <c r="X140" s="11">
        <v>18014327.59</v>
      </c>
      <c r="Y140" s="14">
        <v>18251.59</v>
      </c>
      <c r="Z140" s="51">
        <v>950</v>
      </c>
      <c r="AA140" s="75">
        <v>9073262</v>
      </c>
      <c r="AB140" s="76">
        <f t="shared" si="62"/>
        <v>49.053943408789003</v>
      </c>
      <c r="AC140" s="75">
        <f t="shared" si="63"/>
        <v>9550.8021052631575</v>
      </c>
      <c r="AD140" s="77">
        <v>18496498.690000001</v>
      </c>
      <c r="AE140" s="56">
        <v>19470</v>
      </c>
      <c r="AF140" s="32">
        <v>967</v>
      </c>
      <c r="AG140" s="16">
        <v>9071013</v>
      </c>
      <c r="AH140" s="43">
        <f t="shared" si="64"/>
        <v>45.920983699911289</v>
      </c>
      <c r="AI140" s="16">
        <f t="shared" si="65"/>
        <v>9380.5718717683558</v>
      </c>
      <c r="AJ140" s="19">
        <v>19753525.010000002</v>
      </c>
      <c r="AK140" s="14">
        <v>20427.64</v>
      </c>
      <c r="AL140" s="90">
        <f t="shared" si="66"/>
        <v>5312.3934134790215</v>
      </c>
      <c r="AM140" s="91">
        <f t="shared" si="67"/>
        <v>130.58408002368898</v>
      </c>
      <c r="AN140" s="92">
        <f>AK140-G140</f>
        <v>5569.66</v>
      </c>
      <c r="AO140" s="93">
        <f>(AN140/G140)*100</f>
        <v>37.485983962826708</v>
      </c>
    </row>
    <row r="141" spans="1:41" x14ac:dyDescent="0.3">
      <c r="A141" s="3" t="s">
        <v>140</v>
      </c>
      <c r="B141" s="51">
        <v>1043</v>
      </c>
      <c r="C141" s="52">
        <v>2476540</v>
      </c>
      <c r="D141" s="53">
        <f t="shared" si="54"/>
        <v>21.937210100055086</v>
      </c>
      <c r="E141" s="54">
        <f t="shared" si="55"/>
        <v>2374.439117929051</v>
      </c>
      <c r="F141" s="55">
        <v>11289220.41</v>
      </c>
      <c r="G141" s="56">
        <v>10823.79</v>
      </c>
      <c r="H141" s="32">
        <v>1044</v>
      </c>
      <c r="I141" s="16">
        <v>3718661</v>
      </c>
      <c r="J141" s="41">
        <f t="shared" si="56"/>
        <v>29.444265175769814</v>
      </c>
      <c r="K141" s="16">
        <f t="shared" si="57"/>
        <v>3561.9358237547895</v>
      </c>
      <c r="L141" s="11">
        <v>12629491.609999999</v>
      </c>
      <c r="M141" s="14">
        <v>12097.21</v>
      </c>
      <c r="N141" s="51">
        <v>1056</v>
      </c>
      <c r="O141" s="75">
        <v>4866785</v>
      </c>
      <c r="P141" s="76">
        <f t="shared" si="58"/>
        <v>35.009853043768217</v>
      </c>
      <c r="Q141" s="75">
        <f t="shared" si="59"/>
        <v>4608.697916666667</v>
      </c>
      <c r="R141" s="77">
        <v>13901186.6</v>
      </c>
      <c r="S141" s="56">
        <v>13164</v>
      </c>
      <c r="T141" s="32">
        <v>1005</v>
      </c>
      <c r="U141" s="16">
        <v>5585739</v>
      </c>
      <c r="V141" s="43">
        <f t="shared" si="60"/>
        <v>34.783316047399069</v>
      </c>
      <c r="W141" s="16">
        <f t="shared" si="61"/>
        <v>5557.9492537313436</v>
      </c>
      <c r="X141" s="11">
        <v>16058673.050000001</v>
      </c>
      <c r="Y141" s="14">
        <v>15978.78</v>
      </c>
      <c r="Z141" s="51">
        <v>965</v>
      </c>
      <c r="AA141" s="75">
        <v>4788988</v>
      </c>
      <c r="AB141" s="76">
        <f t="shared" si="62"/>
        <v>29.441434747453986</v>
      </c>
      <c r="AC141" s="75">
        <f t="shared" si="63"/>
        <v>4962.6818652849743</v>
      </c>
      <c r="AD141" s="77">
        <v>16266150.210000001</v>
      </c>
      <c r="AE141" s="56">
        <v>16856.11</v>
      </c>
      <c r="AF141" s="32">
        <v>932</v>
      </c>
      <c r="AG141" s="16">
        <v>5620088</v>
      </c>
      <c r="AH141" s="43">
        <f t="shared" si="64"/>
        <v>31.34048906949608</v>
      </c>
      <c r="AI141" s="16">
        <f t="shared" si="65"/>
        <v>6030.1373390557937</v>
      </c>
      <c r="AJ141" s="19">
        <v>17932355.77</v>
      </c>
      <c r="AK141" s="14">
        <v>19240.72</v>
      </c>
      <c r="AL141" s="90">
        <f t="shared" si="66"/>
        <v>3655.6982211267427</v>
      </c>
      <c r="AM141" s="91">
        <f t="shared" si="67"/>
        <v>153.96049507115541</v>
      </c>
      <c r="AN141" s="92">
        <f>AK141-G141</f>
        <v>8416.93</v>
      </c>
      <c r="AO141" s="93">
        <f>(AN141/G141)*100</f>
        <v>77.763241895860872</v>
      </c>
    </row>
    <row r="142" spans="1:41" x14ac:dyDescent="0.3">
      <c r="A142" s="3" t="s">
        <v>141</v>
      </c>
      <c r="B142" s="51">
        <v>11679</v>
      </c>
      <c r="C142" s="52">
        <v>19205686</v>
      </c>
      <c r="D142" s="53">
        <f t="shared" si="54"/>
        <v>16.273105626908844</v>
      </c>
      <c r="E142" s="54">
        <f t="shared" si="55"/>
        <v>1644.4632245911464</v>
      </c>
      <c r="F142" s="55">
        <v>118021024.63</v>
      </c>
      <c r="G142" s="56">
        <v>10105.41</v>
      </c>
      <c r="H142" s="32">
        <v>11722</v>
      </c>
      <c r="I142" s="16">
        <v>17652356</v>
      </c>
      <c r="J142" s="41">
        <f t="shared" si="56"/>
        <v>13.750446306205522</v>
      </c>
      <c r="K142" s="16">
        <f t="shared" si="57"/>
        <v>1505.9167377580618</v>
      </c>
      <c r="L142" s="11">
        <v>128376603.98</v>
      </c>
      <c r="M142" s="14">
        <v>10951.77</v>
      </c>
      <c r="N142" s="51">
        <v>11799</v>
      </c>
      <c r="O142" s="75">
        <v>25376547</v>
      </c>
      <c r="P142" s="76">
        <f t="shared" si="58"/>
        <v>17.794343339132507</v>
      </c>
      <c r="Q142" s="75">
        <f t="shared" si="59"/>
        <v>2150.7370963640988</v>
      </c>
      <c r="R142" s="77">
        <v>142610190.87</v>
      </c>
      <c r="S142" s="56">
        <v>12086.63</v>
      </c>
      <c r="T142" s="32">
        <v>11768</v>
      </c>
      <c r="U142" s="16">
        <v>31998123</v>
      </c>
      <c r="V142" s="43">
        <f t="shared" si="60"/>
        <v>20.560255244536965</v>
      </c>
      <c r="W142" s="16">
        <f t="shared" si="61"/>
        <v>2719.0791128484025</v>
      </c>
      <c r="X142" s="11">
        <v>155630961.87</v>
      </c>
      <c r="Y142" s="14">
        <v>13224.92</v>
      </c>
      <c r="Z142" s="51">
        <v>11915</v>
      </c>
      <c r="AA142" s="75">
        <v>33562729</v>
      </c>
      <c r="AB142" s="76">
        <f t="shared" si="62"/>
        <v>21.267740276347862</v>
      </c>
      <c r="AC142" s="75">
        <f t="shared" si="63"/>
        <v>2816.8467477968948</v>
      </c>
      <c r="AD142" s="77">
        <v>157810508.13999999</v>
      </c>
      <c r="AE142" s="56">
        <v>13244.69</v>
      </c>
      <c r="AF142" s="32">
        <v>11873</v>
      </c>
      <c r="AG142" s="16">
        <v>43606697</v>
      </c>
      <c r="AH142" s="43">
        <f t="shared" si="64"/>
        <v>23.484385454147773</v>
      </c>
      <c r="AI142" s="16">
        <f t="shared" si="65"/>
        <v>3672.761475616946</v>
      </c>
      <c r="AJ142" s="19">
        <v>185683790.13</v>
      </c>
      <c r="AK142" s="14">
        <v>15639.17</v>
      </c>
      <c r="AL142" s="90">
        <f t="shared" si="66"/>
        <v>2028.2982510257996</v>
      </c>
      <c r="AM142" s="91">
        <f t="shared" si="67"/>
        <v>123.34105261186876</v>
      </c>
      <c r="AN142" s="92">
        <f>AK142-G142</f>
        <v>5533.76</v>
      </c>
      <c r="AO142" s="93">
        <f>(AN142/G142)*100</f>
        <v>54.760370930026589</v>
      </c>
    </row>
    <row r="143" spans="1:41" x14ac:dyDescent="0.3">
      <c r="A143" s="3" t="s">
        <v>142</v>
      </c>
      <c r="B143" s="51">
        <v>1163</v>
      </c>
      <c r="C143" s="52">
        <v>3214005</v>
      </c>
      <c r="D143" s="53">
        <f t="shared" si="54"/>
        <v>22.684200419629811</v>
      </c>
      <c r="E143" s="54">
        <f t="shared" si="55"/>
        <v>2763.5468615649183</v>
      </c>
      <c r="F143" s="55">
        <v>14168473.83</v>
      </c>
      <c r="G143" s="56">
        <v>12182.7</v>
      </c>
      <c r="H143" s="32">
        <v>1127</v>
      </c>
      <c r="I143" s="16">
        <v>3694434</v>
      </c>
      <c r="J143" s="41">
        <f t="shared" si="56"/>
        <v>24.764177806404383</v>
      </c>
      <c r="K143" s="16">
        <f t="shared" si="57"/>
        <v>3278.1135758651285</v>
      </c>
      <c r="L143" s="11">
        <v>14918460.16</v>
      </c>
      <c r="M143" s="14">
        <v>13237.33</v>
      </c>
      <c r="N143" s="51">
        <v>1115</v>
      </c>
      <c r="O143" s="75">
        <v>5141251</v>
      </c>
      <c r="P143" s="76">
        <f t="shared" si="58"/>
        <v>31.190521136191489</v>
      </c>
      <c r="Q143" s="75">
        <f t="shared" si="59"/>
        <v>4610.9874439461883</v>
      </c>
      <c r="R143" s="77">
        <v>16483376.4</v>
      </c>
      <c r="S143" s="56">
        <v>14783.3</v>
      </c>
      <c r="T143" s="32">
        <v>1101</v>
      </c>
      <c r="U143" s="16">
        <v>6176664</v>
      </c>
      <c r="V143" s="43">
        <f t="shared" si="60"/>
        <v>34.023560233501001</v>
      </c>
      <c r="W143" s="16">
        <f t="shared" si="61"/>
        <v>5610.0490463215256</v>
      </c>
      <c r="X143" s="11">
        <v>18154078.989999998</v>
      </c>
      <c r="Y143" s="14">
        <v>16488.72</v>
      </c>
      <c r="Z143" s="51">
        <v>1130</v>
      </c>
      <c r="AA143" s="75">
        <v>8855089</v>
      </c>
      <c r="AB143" s="76">
        <f t="shared" si="62"/>
        <v>41.640961605950217</v>
      </c>
      <c r="AC143" s="75">
        <f t="shared" si="63"/>
        <v>7836.3619469026553</v>
      </c>
      <c r="AD143" s="77">
        <v>21265332.640000001</v>
      </c>
      <c r="AE143" s="56">
        <v>18818.88</v>
      </c>
      <c r="AF143" s="32">
        <v>1069</v>
      </c>
      <c r="AG143" s="16">
        <v>5160486</v>
      </c>
      <c r="AH143" s="43">
        <f t="shared" si="64"/>
        <v>28.49627210928103</v>
      </c>
      <c r="AI143" s="16">
        <f t="shared" si="65"/>
        <v>4827.3956969130031</v>
      </c>
      <c r="AJ143" s="19">
        <v>18109337.18</v>
      </c>
      <c r="AK143" s="14">
        <v>16940.439999999999</v>
      </c>
      <c r="AL143" s="90">
        <f t="shared" si="66"/>
        <v>2063.8488353480848</v>
      </c>
      <c r="AM143" s="91">
        <f t="shared" si="67"/>
        <v>74.68115934822201</v>
      </c>
      <c r="AN143" s="92">
        <f>AK143-G143</f>
        <v>4757.739999999998</v>
      </c>
      <c r="AO143" s="93">
        <f>(AN143/G143)*100</f>
        <v>39.053247638044091</v>
      </c>
    </row>
    <row r="144" spans="1:41" x14ac:dyDescent="0.3">
      <c r="A144" s="3" t="s">
        <v>143</v>
      </c>
      <c r="B144" s="51">
        <v>746</v>
      </c>
      <c r="C144" s="52">
        <v>1083727</v>
      </c>
      <c r="D144" s="53">
        <f t="shared" si="54"/>
        <v>10.644283676428818</v>
      </c>
      <c r="E144" s="54">
        <f t="shared" si="55"/>
        <v>1452.7171581769437</v>
      </c>
      <c r="F144" s="55">
        <v>10181305.130000001</v>
      </c>
      <c r="G144" s="56">
        <v>13647.86</v>
      </c>
      <c r="H144" s="32">
        <v>753</v>
      </c>
      <c r="I144" s="16">
        <v>763214</v>
      </c>
      <c r="J144" s="41">
        <f t="shared" si="56"/>
        <v>7.5914475334208156</v>
      </c>
      <c r="K144" s="16">
        <f t="shared" si="57"/>
        <v>1013.5644090305445</v>
      </c>
      <c r="L144" s="11">
        <v>10053603.039999999</v>
      </c>
      <c r="M144" s="14">
        <v>13351.4</v>
      </c>
      <c r="N144" s="51">
        <v>693</v>
      </c>
      <c r="O144" s="75">
        <v>847025</v>
      </c>
      <c r="P144" s="76">
        <f t="shared" si="58"/>
        <v>8.1734627563249891</v>
      </c>
      <c r="Q144" s="75">
        <f t="shared" si="59"/>
        <v>1222.2582972582973</v>
      </c>
      <c r="R144" s="77">
        <v>10363110.779999999</v>
      </c>
      <c r="S144" s="56">
        <v>14953.98</v>
      </c>
      <c r="T144" s="32">
        <v>680</v>
      </c>
      <c r="U144" s="16">
        <v>571484</v>
      </c>
      <c r="V144" s="43">
        <f t="shared" si="60"/>
        <v>4.6799006859110159</v>
      </c>
      <c r="W144" s="16">
        <f t="shared" si="61"/>
        <v>840.41764705882349</v>
      </c>
      <c r="X144" s="11">
        <v>12211455.720000001</v>
      </c>
      <c r="Y144" s="14">
        <v>17958.03</v>
      </c>
      <c r="Z144" s="51">
        <v>689</v>
      </c>
      <c r="AA144" s="75">
        <v>15811</v>
      </c>
      <c r="AB144" s="76">
        <f t="shared" si="62"/>
        <v>0.11225512509325337</v>
      </c>
      <c r="AC144" s="75">
        <f t="shared" si="63"/>
        <v>22.947750362844701</v>
      </c>
      <c r="AD144" s="77">
        <v>14084880.300000001</v>
      </c>
      <c r="AE144" s="56">
        <v>20442.5</v>
      </c>
      <c r="AF144" s="32">
        <v>708</v>
      </c>
      <c r="AG144" s="16">
        <v>600833</v>
      </c>
      <c r="AH144" s="43">
        <f t="shared" si="64"/>
        <v>4.1901181754225094</v>
      </c>
      <c r="AI144" s="16">
        <f t="shared" si="65"/>
        <v>848.6341807909605</v>
      </c>
      <c r="AJ144" s="19">
        <v>14339285.310000001</v>
      </c>
      <c r="AK144" s="14">
        <v>20253.23</v>
      </c>
      <c r="AL144" s="90">
        <f t="shared" si="66"/>
        <v>-604.08297738598321</v>
      </c>
      <c r="AM144" s="91">
        <f t="shared" si="67"/>
        <v>-41.58297256873211</v>
      </c>
      <c r="AN144" s="92">
        <f>AK144-G144</f>
        <v>6605.369999999999</v>
      </c>
      <c r="AO144" s="93">
        <f>(AN144/G144)*100</f>
        <v>48.39857677320839</v>
      </c>
    </row>
    <row r="145" spans="1:41" x14ac:dyDescent="0.3">
      <c r="A145" s="3" t="s">
        <v>144</v>
      </c>
      <c r="B145" s="51">
        <v>2784</v>
      </c>
      <c r="C145" s="52">
        <v>15282188</v>
      </c>
      <c r="D145" s="53">
        <f t="shared" si="54"/>
        <v>42.336903145660251</v>
      </c>
      <c r="E145" s="54">
        <f t="shared" si="55"/>
        <v>5489.291666666667</v>
      </c>
      <c r="F145" s="55">
        <v>36096612.799999997</v>
      </c>
      <c r="G145" s="56">
        <v>12965.73</v>
      </c>
      <c r="H145" s="32">
        <v>2753</v>
      </c>
      <c r="I145" s="16">
        <v>18119018</v>
      </c>
      <c r="J145" s="41">
        <f t="shared" si="56"/>
        <v>51.060818433919295</v>
      </c>
      <c r="K145" s="16">
        <f t="shared" si="57"/>
        <v>6581.5539411551035</v>
      </c>
      <c r="L145" s="11">
        <v>35485169.560000002</v>
      </c>
      <c r="M145" s="14">
        <v>12889.64</v>
      </c>
      <c r="N145" s="51">
        <v>2804</v>
      </c>
      <c r="O145" s="75">
        <v>26662728</v>
      </c>
      <c r="P145" s="76">
        <f t="shared" si="58"/>
        <v>65.903685989061572</v>
      </c>
      <c r="Q145" s="75">
        <f t="shared" si="59"/>
        <v>9508.8188302425115</v>
      </c>
      <c r="R145" s="77">
        <v>40457111.920000002</v>
      </c>
      <c r="S145" s="56">
        <v>14428.36</v>
      </c>
      <c r="T145" s="32">
        <v>2905</v>
      </c>
      <c r="U145" s="16">
        <v>31240121</v>
      </c>
      <c r="V145" s="43">
        <f t="shared" si="60"/>
        <v>72.852927869847335</v>
      </c>
      <c r="W145" s="16">
        <f t="shared" si="61"/>
        <v>10753.914285714285</v>
      </c>
      <c r="X145" s="11">
        <v>42881078.240000002</v>
      </c>
      <c r="Y145" s="14">
        <v>14761.13</v>
      </c>
      <c r="Z145" s="51">
        <v>2901</v>
      </c>
      <c r="AA145" s="75">
        <v>34115642</v>
      </c>
      <c r="AB145" s="76">
        <f t="shared" si="62"/>
        <v>76.127428889309428</v>
      </c>
      <c r="AC145" s="75">
        <f t="shared" si="63"/>
        <v>11759.959324370906</v>
      </c>
      <c r="AD145" s="77">
        <v>44813863.409999996</v>
      </c>
      <c r="AE145" s="56">
        <v>15447.73</v>
      </c>
      <c r="AF145" s="32">
        <v>2935</v>
      </c>
      <c r="AG145" s="16">
        <v>37553503</v>
      </c>
      <c r="AH145" s="43">
        <f t="shared" si="64"/>
        <v>76.160937642955446</v>
      </c>
      <c r="AI145" s="16">
        <f t="shared" si="65"/>
        <v>12795.060647359454</v>
      </c>
      <c r="AJ145" s="19">
        <v>49308089.109999999</v>
      </c>
      <c r="AK145" s="14">
        <v>16800.03</v>
      </c>
      <c r="AL145" s="90">
        <f t="shared" si="66"/>
        <v>7305.7689806927874</v>
      </c>
      <c r="AM145" s="91">
        <f t="shared" si="67"/>
        <v>133.09128798997054</v>
      </c>
      <c r="AN145" s="92">
        <f>AK145-G145</f>
        <v>3834.2999999999993</v>
      </c>
      <c r="AO145" s="93">
        <f>(AN145/G145)*100</f>
        <v>29.57257323729554</v>
      </c>
    </row>
    <row r="146" spans="1:41" x14ac:dyDescent="0.3">
      <c r="A146" s="21" t="s">
        <v>145</v>
      </c>
      <c r="B146" s="51">
        <v>3972</v>
      </c>
      <c r="C146" s="52">
        <v>8669092</v>
      </c>
      <c r="D146" s="53">
        <f t="shared" si="54"/>
        <v>21.592650637537762</v>
      </c>
      <c r="E146" s="54">
        <f t="shared" si="55"/>
        <v>2182.5508559919435</v>
      </c>
      <c r="F146" s="55">
        <v>40148345.590000004</v>
      </c>
      <c r="G146" s="56">
        <v>10107.84</v>
      </c>
      <c r="H146" s="32">
        <v>4020</v>
      </c>
      <c r="I146" s="16">
        <v>11295918</v>
      </c>
      <c r="J146" s="41">
        <f t="shared" si="56"/>
        <v>25.770799232561835</v>
      </c>
      <c r="K146" s="16">
        <f t="shared" si="57"/>
        <v>2809.9298507462686</v>
      </c>
      <c r="L146" s="11">
        <v>43832237.789999999</v>
      </c>
      <c r="M146" s="14">
        <v>10903.54</v>
      </c>
      <c r="N146" s="51">
        <v>3922</v>
      </c>
      <c r="O146" s="75">
        <v>14315975</v>
      </c>
      <c r="P146" s="76">
        <f t="shared" si="58"/>
        <v>30.727157043800553</v>
      </c>
      <c r="Q146" s="75">
        <f t="shared" si="59"/>
        <v>3650.1721060683326</v>
      </c>
      <c r="R146" s="77">
        <v>46590626.590000004</v>
      </c>
      <c r="S146" s="56">
        <v>11879.3</v>
      </c>
      <c r="T146" s="32">
        <v>3942</v>
      </c>
      <c r="U146" s="16">
        <v>14260710</v>
      </c>
      <c r="V146" s="43">
        <f t="shared" si="60"/>
        <v>27.11841628882442</v>
      </c>
      <c r="W146" s="16">
        <f t="shared" si="61"/>
        <v>3617.6331811263317</v>
      </c>
      <c r="X146" s="11">
        <v>52586809.82</v>
      </c>
      <c r="Y146" s="14">
        <v>13340.13</v>
      </c>
      <c r="Z146" s="51">
        <v>3950</v>
      </c>
      <c r="AA146" s="75">
        <v>12754519</v>
      </c>
      <c r="AB146" s="76">
        <f t="shared" si="62"/>
        <v>23.163346609275472</v>
      </c>
      <c r="AC146" s="75">
        <f t="shared" si="63"/>
        <v>3228.9921518987344</v>
      </c>
      <c r="AD146" s="77">
        <v>55063368.93</v>
      </c>
      <c r="AE146" s="56">
        <v>13940.1</v>
      </c>
      <c r="AF146" s="32">
        <v>3982</v>
      </c>
      <c r="AG146" s="16">
        <v>11566095</v>
      </c>
      <c r="AH146" s="43">
        <f t="shared" si="64"/>
        <v>19.728887574055967</v>
      </c>
      <c r="AI146" s="16">
        <f t="shared" si="65"/>
        <v>2904.5944249121044</v>
      </c>
      <c r="AJ146" s="19">
        <v>58625175.68</v>
      </c>
      <c r="AK146" s="14">
        <v>14722.54</v>
      </c>
      <c r="AL146" s="90">
        <f t="shared" si="66"/>
        <v>722.04356892016085</v>
      </c>
      <c r="AM146" s="91">
        <f t="shared" si="67"/>
        <v>33.082554156200892</v>
      </c>
      <c r="AN146" s="92">
        <f>AK146-G146</f>
        <v>4614.7000000000007</v>
      </c>
      <c r="AO146" s="93">
        <f>(AN146/G146)*100</f>
        <v>45.65466014499637</v>
      </c>
    </row>
    <row r="147" spans="1:41" x14ac:dyDescent="0.3">
      <c r="A147" s="3" t="s">
        <v>146</v>
      </c>
      <c r="B147" s="51">
        <v>8346</v>
      </c>
      <c r="C147" s="52">
        <v>6482374</v>
      </c>
      <c r="D147" s="53">
        <f t="shared" si="54"/>
        <v>6.9655873927930365</v>
      </c>
      <c r="E147" s="54">
        <f t="shared" si="55"/>
        <v>776.70428947999039</v>
      </c>
      <c r="F147" s="55">
        <v>93062847.890000001</v>
      </c>
      <c r="G147" s="56">
        <v>11150.6</v>
      </c>
      <c r="H147" s="32">
        <v>8371</v>
      </c>
      <c r="I147" s="16">
        <v>6498055</v>
      </c>
      <c r="J147" s="41">
        <f t="shared" si="56"/>
        <v>6.5921315319058742</v>
      </c>
      <c r="K147" s="16">
        <f t="shared" si="57"/>
        <v>776.25791422769089</v>
      </c>
      <c r="L147" s="11">
        <v>98572896.620000005</v>
      </c>
      <c r="M147" s="14">
        <v>11775.52</v>
      </c>
      <c r="N147" s="51">
        <v>8130</v>
      </c>
      <c r="O147" s="75">
        <v>16858722</v>
      </c>
      <c r="P147" s="76">
        <f t="shared" si="58"/>
        <v>16.413050233908351</v>
      </c>
      <c r="Q147" s="75">
        <f t="shared" si="59"/>
        <v>2073.6435424354245</v>
      </c>
      <c r="R147" s="77">
        <v>102715350.04000001</v>
      </c>
      <c r="S147" s="56">
        <v>12634.11</v>
      </c>
      <c r="T147" s="32">
        <v>8102</v>
      </c>
      <c r="U147" s="16">
        <v>26899509</v>
      </c>
      <c r="V147" s="43">
        <f t="shared" si="60"/>
        <v>22.577121361721915</v>
      </c>
      <c r="W147" s="16">
        <f t="shared" si="61"/>
        <v>3320.1072574672921</v>
      </c>
      <c r="X147" s="11">
        <v>119144990.05</v>
      </c>
      <c r="Y147" s="14">
        <v>14705.63</v>
      </c>
      <c r="Z147" s="51">
        <v>8060</v>
      </c>
      <c r="AA147" s="75">
        <v>32150311</v>
      </c>
      <c r="AB147" s="76">
        <f t="shared" si="62"/>
        <v>26.989592584862375</v>
      </c>
      <c r="AC147" s="75">
        <f t="shared" si="63"/>
        <v>3988.8723325062033</v>
      </c>
      <c r="AD147" s="77">
        <v>119121142.34</v>
      </c>
      <c r="AE147" s="56">
        <v>14779.3</v>
      </c>
      <c r="AF147" s="32">
        <v>8065</v>
      </c>
      <c r="AG147" s="16">
        <v>34400156</v>
      </c>
      <c r="AH147" s="43">
        <f t="shared" si="64"/>
        <v>26.435707231345962</v>
      </c>
      <c r="AI147" s="16">
        <f t="shared" si="65"/>
        <v>4265.3634221946686</v>
      </c>
      <c r="AJ147" s="19">
        <v>130127617.54000001</v>
      </c>
      <c r="AK147" s="14">
        <v>16134.85</v>
      </c>
      <c r="AL147" s="90">
        <f t="shared" si="66"/>
        <v>3488.659132714678</v>
      </c>
      <c r="AM147" s="91">
        <f t="shared" si="67"/>
        <v>449.16182129628288</v>
      </c>
      <c r="AN147" s="92">
        <f>AK147-G147</f>
        <v>4984.25</v>
      </c>
      <c r="AO147" s="93">
        <f>(AN147/G147)*100</f>
        <v>44.699388373719799</v>
      </c>
    </row>
    <row r="148" spans="1:41" x14ac:dyDescent="0.3">
      <c r="A148" s="3" t="s">
        <v>147</v>
      </c>
      <c r="B148" s="51">
        <v>13651</v>
      </c>
      <c r="C148" s="52">
        <v>24369122</v>
      </c>
      <c r="D148" s="53">
        <f t="shared" si="54"/>
        <v>18.140393150662643</v>
      </c>
      <c r="E148" s="54">
        <f t="shared" si="55"/>
        <v>1785.1528825727053</v>
      </c>
      <c r="F148" s="55">
        <v>134336239.56</v>
      </c>
      <c r="G148" s="56">
        <v>9840.77</v>
      </c>
      <c r="H148" s="32">
        <v>13756</v>
      </c>
      <c r="I148" s="16">
        <v>25674288</v>
      </c>
      <c r="J148" s="41">
        <f t="shared" si="56"/>
        <v>18.145367248118109</v>
      </c>
      <c r="K148" s="16">
        <f t="shared" si="57"/>
        <v>1866.4065135213725</v>
      </c>
      <c r="L148" s="11">
        <v>141492247.84999999</v>
      </c>
      <c r="M148" s="14">
        <v>10285.85</v>
      </c>
      <c r="N148" s="51">
        <v>13515</v>
      </c>
      <c r="O148" s="75">
        <v>42439708</v>
      </c>
      <c r="P148" s="76">
        <f t="shared" si="58"/>
        <v>27.024203096433176</v>
      </c>
      <c r="Q148" s="75">
        <f t="shared" si="59"/>
        <v>3140.1929707732152</v>
      </c>
      <c r="R148" s="77">
        <v>157043328.34</v>
      </c>
      <c r="S148" s="56">
        <v>11619.93</v>
      </c>
      <c r="T148" s="32">
        <v>13972</v>
      </c>
      <c r="U148" s="16">
        <v>54116280</v>
      </c>
      <c r="V148" s="43">
        <f t="shared" si="60"/>
        <v>32.14399977220716</v>
      </c>
      <c r="W148" s="16">
        <f t="shared" si="61"/>
        <v>3873.1949613512738</v>
      </c>
      <c r="X148" s="11">
        <v>168355775.21000001</v>
      </c>
      <c r="Y148" s="14">
        <v>12049.52</v>
      </c>
      <c r="Z148" s="51">
        <v>14223</v>
      </c>
      <c r="AA148" s="75">
        <v>66876878</v>
      </c>
      <c r="AB148" s="76">
        <f t="shared" si="62"/>
        <v>37.870631117111365</v>
      </c>
      <c r="AC148" s="75">
        <f t="shared" si="63"/>
        <v>4702.0233424734588</v>
      </c>
      <c r="AD148" s="77">
        <v>176592985.19</v>
      </c>
      <c r="AE148" s="56">
        <v>12416.02</v>
      </c>
      <c r="AF148" s="32">
        <v>14410</v>
      </c>
      <c r="AG148" s="16">
        <v>81417084</v>
      </c>
      <c r="AH148" s="43">
        <f t="shared" si="64"/>
        <v>41.732959585941735</v>
      </c>
      <c r="AI148" s="16">
        <f t="shared" si="65"/>
        <v>5650.0405274115201</v>
      </c>
      <c r="AJ148" s="19">
        <v>195090606.58000001</v>
      </c>
      <c r="AK148" s="14">
        <v>13538.55</v>
      </c>
      <c r="AL148" s="90">
        <f t="shared" si="66"/>
        <v>3864.8876448388146</v>
      </c>
      <c r="AM148" s="91">
        <f t="shared" si="67"/>
        <v>216.50177318532306</v>
      </c>
      <c r="AN148" s="92">
        <f>AK148-G148</f>
        <v>3697.7799999999988</v>
      </c>
      <c r="AO148" s="93">
        <f>(AN148/G148)*100</f>
        <v>37.576124632523658</v>
      </c>
    </row>
    <row r="149" spans="1:41" x14ac:dyDescent="0.3">
      <c r="A149" s="3" t="s">
        <v>148</v>
      </c>
      <c r="B149" s="51">
        <v>5852</v>
      </c>
      <c r="C149" s="52">
        <v>13423251</v>
      </c>
      <c r="D149" s="53">
        <f t="shared" si="54"/>
        <v>21.294674113443488</v>
      </c>
      <c r="E149" s="54">
        <f t="shared" si="55"/>
        <v>2293.7886192754613</v>
      </c>
      <c r="F149" s="55">
        <v>63035719.299999997</v>
      </c>
      <c r="G149" s="56">
        <v>10771.65</v>
      </c>
      <c r="H149" s="32">
        <v>5836</v>
      </c>
      <c r="I149" s="16">
        <v>16148272</v>
      </c>
      <c r="J149" s="41">
        <f t="shared" si="56"/>
        <v>23.586861130698434</v>
      </c>
      <c r="K149" s="16">
        <f t="shared" si="57"/>
        <v>2767.0102810143935</v>
      </c>
      <c r="L149" s="11">
        <v>68462996.879999995</v>
      </c>
      <c r="M149" s="14">
        <v>11731.15</v>
      </c>
      <c r="N149" s="51">
        <v>5791</v>
      </c>
      <c r="O149" s="75">
        <v>21018921</v>
      </c>
      <c r="P149" s="76">
        <f t="shared" si="58"/>
        <v>29.004796344102779</v>
      </c>
      <c r="Q149" s="75">
        <f t="shared" si="59"/>
        <v>3629.5840096701777</v>
      </c>
      <c r="R149" s="77">
        <v>72467052.519999996</v>
      </c>
      <c r="S149" s="56">
        <v>12513.74</v>
      </c>
      <c r="T149" s="32">
        <v>5734</v>
      </c>
      <c r="U149" s="16">
        <v>27699841</v>
      </c>
      <c r="V149" s="43">
        <f t="shared" si="60"/>
        <v>32.536776694538169</v>
      </c>
      <c r="W149" s="16">
        <f t="shared" si="61"/>
        <v>4830.805894663411</v>
      </c>
      <c r="X149" s="11">
        <v>85133943.230000004</v>
      </c>
      <c r="Y149" s="14">
        <v>14847.22</v>
      </c>
      <c r="Z149" s="51">
        <v>5655</v>
      </c>
      <c r="AA149" s="75">
        <v>29219831</v>
      </c>
      <c r="AB149" s="76">
        <f t="shared" si="62"/>
        <v>34.720058176096735</v>
      </c>
      <c r="AC149" s="75">
        <f t="shared" si="63"/>
        <v>5167.0788682581788</v>
      </c>
      <c r="AD149" s="77">
        <v>84158358.409999996</v>
      </c>
      <c r="AE149" s="56">
        <v>14882.11</v>
      </c>
      <c r="AF149" s="32">
        <v>5675</v>
      </c>
      <c r="AG149" s="16">
        <v>30832744</v>
      </c>
      <c r="AH149" s="43">
        <f t="shared" si="64"/>
        <v>33.515023192466323</v>
      </c>
      <c r="AI149" s="16">
        <f t="shared" si="65"/>
        <v>5433.082643171806</v>
      </c>
      <c r="AJ149" s="19">
        <v>91996785.510000005</v>
      </c>
      <c r="AK149" s="14">
        <v>16210.89</v>
      </c>
      <c r="AL149" s="90">
        <f t="shared" si="66"/>
        <v>3139.2940238963447</v>
      </c>
      <c r="AM149" s="91">
        <f t="shared" si="67"/>
        <v>136.86065043290489</v>
      </c>
      <c r="AN149" s="92">
        <f>AK149-G149</f>
        <v>5439.24</v>
      </c>
      <c r="AO149" s="93">
        <f>(AN149/G149)*100</f>
        <v>50.495885031541135</v>
      </c>
    </row>
    <row r="150" spans="1:41" x14ac:dyDescent="0.3">
      <c r="A150" s="3" t="s">
        <v>149</v>
      </c>
      <c r="B150" s="51">
        <v>600</v>
      </c>
      <c r="C150" s="52">
        <v>1307035</v>
      </c>
      <c r="D150" s="53">
        <f t="shared" si="54"/>
        <v>15.951849210706978</v>
      </c>
      <c r="E150" s="54">
        <f t="shared" si="55"/>
        <v>2178.3916666666669</v>
      </c>
      <c r="F150" s="55">
        <v>8193626.8499999996</v>
      </c>
      <c r="G150" s="56">
        <v>13656.05</v>
      </c>
      <c r="H150" s="32">
        <v>607</v>
      </c>
      <c r="I150" s="16">
        <v>2043029</v>
      </c>
      <c r="J150" s="41">
        <f t="shared" si="56"/>
        <v>22.196150933296167</v>
      </c>
      <c r="K150" s="16">
        <f t="shared" si="57"/>
        <v>3365.7808896210872</v>
      </c>
      <c r="L150" s="11">
        <v>9204429.2100000009</v>
      </c>
      <c r="M150" s="14">
        <v>15163.81</v>
      </c>
      <c r="N150" s="51">
        <v>620</v>
      </c>
      <c r="O150" s="75">
        <v>3803795</v>
      </c>
      <c r="P150" s="76">
        <f t="shared" si="58"/>
        <v>37.096495693721003</v>
      </c>
      <c r="Q150" s="75">
        <f t="shared" si="59"/>
        <v>6135.1532258064517</v>
      </c>
      <c r="R150" s="77">
        <v>10253785.24</v>
      </c>
      <c r="S150" s="56">
        <v>16538.37</v>
      </c>
      <c r="T150" s="32">
        <v>601</v>
      </c>
      <c r="U150" s="16">
        <v>3797945</v>
      </c>
      <c r="V150" s="43">
        <f t="shared" si="60"/>
        <v>35.622927981569276</v>
      </c>
      <c r="W150" s="16">
        <f t="shared" si="61"/>
        <v>6319.3760399334442</v>
      </c>
      <c r="X150" s="11">
        <v>10661518.34</v>
      </c>
      <c r="Y150" s="14">
        <v>17739.63</v>
      </c>
      <c r="Z150" s="51">
        <v>640</v>
      </c>
      <c r="AA150" s="75">
        <v>4059820</v>
      </c>
      <c r="AB150" s="76">
        <f t="shared" si="62"/>
        <v>33.147260529662297</v>
      </c>
      <c r="AC150" s="75">
        <f t="shared" si="63"/>
        <v>6343.46875</v>
      </c>
      <c r="AD150" s="77">
        <v>12247829.640000001</v>
      </c>
      <c r="AE150" s="56">
        <v>19137.23</v>
      </c>
      <c r="AF150" s="32">
        <v>627</v>
      </c>
      <c r="AG150" s="16">
        <v>3539981</v>
      </c>
      <c r="AH150" s="43">
        <f t="shared" si="64"/>
        <v>27.42405631655943</v>
      </c>
      <c r="AI150" s="16">
        <f t="shared" si="65"/>
        <v>5645.9027113237644</v>
      </c>
      <c r="AJ150" s="19">
        <v>12908305.609999999</v>
      </c>
      <c r="AK150" s="14">
        <v>20587.41</v>
      </c>
      <c r="AL150" s="90">
        <f t="shared" si="66"/>
        <v>3467.5110446570975</v>
      </c>
      <c r="AM150" s="91">
        <f t="shared" si="67"/>
        <v>159.1775757186501</v>
      </c>
      <c r="AN150" s="92">
        <f>AK150-G150</f>
        <v>6931.3600000000006</v>
      </c>
      <c r="AO150" s="93">
        <f>(AN150/G150)*100</f>
        <v>50.756697580925682</v>
      </c>
    </row>
    <row r="151" spans="1:41" x14ac:dyDescent="0.3">
      <c r="A151" s="3" t="s">
        <v>150</v>
      </c>
      <c r="B151" s="51">
        <v>3062</v>
      </c>
      <c r="C151" s="52">
        <v>6099441</v>
      </c>
      <c r="D151" s="53">
        <f t="shared" si="54"/>
        <v>19.583195241629035</v>
      </c>
      <c r="E151" s="54">
        <f t="shared" si="55"/>
        <v>1991.9794252122795</v>
      </c>
      <c r="F151" s="55">
        <v>31146301.329999998</v>
      </c>
      <c r="G151" s="56">
        <v>10171.879999999999</v>
      </c>
      <c r="H151" s="32">
        <v>3026</v>
      </c>
      <c r="I151" s="16">
        <v>7055508</v>
      </c>
      <c r="J151" s="41">
        <f t="shared" si="56"/>
        <v>22.037635003603835</v>
      </c>
      <c r="K151" s="16">
        <f t="shared" si="57"/>
        <v>2331.6285525446133</v>
      </c>
      <c r="L151" s="11">
        <v>32015722.190000001</v>
      </c>
      <c r="M151" s="14">
        <v>10580.22</v>
      </c>
      <c r="N151" s="51">
        <v>2931</v>
      </c>
      <c r="O151" s="75">
        <v>9203147</v>
      </c>
      <c r="P151" s="76">
        <f t="shared" si="58"/>
        <v>26.046574348409941</v>
      </c>
      <c r="Q151" s="75">
        <f t="shared" si="59"/>
        <v>3139.934152166496</v>
      </c>
      <c r="R151" s="77">
        <v>35333425.719999999</v>
      </c>
      <c r="S151" s="56">
        <v>12055.07</v>
      </c>
      <c r="T151" s="32">
        <v>2869</v>
      </c>
      <c r="U151" s="16">
        <v>11952401</v>
      </c>
      <c r="V151" s="43">
        <f t="shared" si="60"/>
        <v>30.085637734668293</v>
      </c>
      <c r="W151" s="16">
        <f t="shared" si="61"/>
        <v>4166.0512373649353</v>
      </c>
      <c r="X151" s="11">
        <v>39727929.670000002</v>
      </c>
      <c r="Y151" s="14">
        <v>13847.31</v>
      </c>
      <c r="Z151" s="51">
        <v>2768</v>
      </c>
      <c r="AA151" s="75">
        <v>12703208</v>
      </c>
      <c r="AB151" s="76">
        <f t="shared" si="62"/>
        <v>30.731897775567113</v>
      </c>
      <c r="AC151" s="75">
        <f t="shared" si="63"/>
        <v>4589.3092485549132</v>
      </c>
      <c r="AD151" s="77">
        <v>41335579.380000003</v>
      </c>
      <c r="AE151" s="56">
        <v>14933.37</v>
      </c>
      <c r="AF151" s="32">
        <v>2697</v>
      </c>
      <c r="AG151" s="16">
        <v>13486772</v>
      </c>
      <c r="AH151" s="43">
        <f t="shared" si="64"/>
        <v>35.118194658240697</v>
      </c>
      <c r="AI151" s="16">
        <f t="shared" si="65"/>
        <v>5000.6570263255471</v>
      </c>
      <c r="AJ151" s="19">
        <v>38403944.539999999</v>
      </c>
      <c r="AK151" s="14">
        <v>14239.5</v>
      </c>
      <c r="AL151" s="90">
        <f t="shared" si="66"/>
        <v>3008.6776011132679</v>
      </c>
      <c r="AM151" s="91">
        <f t="shared" si="67"/>
        <v>151.03959222835056</v>
      </c>
      <c r="AN151" s="92">
        <f>AK151-G151</f>
        <v>4067.6200000000008</v>
      </c>
      <c r="AO151" s="93">
        <f>(AN151/G151)*100</f>
        <v>39.988871280431951</v>
      </c>
    </row>
    <row r="152" spans="1:41" x14ac:dyDescent="0.3">
      <c r="A152" s="3" t="s">
        <v>151</v>
      </c>
      <c r="B152" s="51">
        <v>5176</v>
      </c>
      <c r="C152" s="52">
        <v>10547673</v>
      </c>
      <c r="D152" s="53">
        <f t="shared" si="54"/>
        <v>20.519217035284541</v>
      </c>
      <c r="E152" s="54">
        <f t="shared" si="55"/>
        <v>2037.8039026275117</v>
      </c>
      <c r="F152" s="55">
        <v>51403876.579999998</v>
      </c>
      <c r="G152" s="56">
        <v>9931.2000000000007</v>
      </c>
      <c r="H152" s="32">
        <v>5149</v>
      </c>
      <c r="I152" s="16">
        <v>13783882</v>
      </c>
      <c r="J152" s="41">
        <f t="shared" si="56"/>
        <v>25.462542181953644</v>
      </c>
      <c r="K152" s="16">
        <f t="shared" si="57"/>
        <v>2677.0017479122162</v>
      </c>
      <c r="L152" s="11">
        <v>54133958.43</v>
      </c>
      <c r="M152" s="14">
        <v>10513.49</v>
      </c>
      <c r="N152" s="51">
        <v>4777</v>
      </c>
      <c r="O152" s="75">
        <v>15933876</v>
      </c>
      <c r="P152" s="76">
        <f t="shared" si="58"/>
        <v>28.29161353436978</v>
      </c>
      <c r="Q152" s="75">
        <f t="shared" si="59"/>
        <v>3335.5402972576931</v>
      </c>
      <c r="R152" s="77">
        <v>56320138.759999998</v>
      </c>
      <c r="S152" s="56">
        <v>11789.85</v>
      </c>
      <c r="T152" s="32">
        <v>4920</v>
      </c>
      <c r="U152" s="16">
        <v>17567743</v>
      </c>
      <c r="V152" s="43">
        <f t="shared" si="60"/>
        <v>28.258632443207759</v>
      </c>
      <c r="W152" s="16">
        <f t="shared" si="61"/>
        <v>3570.6794715447154</v>
      </c>
      <c r="X152" s="11">
        <v>62167704.100000001</v>
      </c>
      <c r="Y152" s="14">
        <v>12635.71</v>
      </c>
      <c r="Z152" s="51">
        <v>4958</v>
      </c>
      <c r="AA152" s="75">
        <v>13492780</v>
      </c>
      <c r="AB152" s="76">
        <f t="shared" si="62"/>
        <v>21.121977683182038</v>
      </c>
      <c r="AC152" s="75">
        <f t="shared" si="63"/>
        <v>2721.4158935054456</v>
      </c>
      <c r="AD152" s="77">
        <v>63880287.170000002</v>
      </c>
      <c r="AE152" s="56">
        <v>12884.29</v>
      </c>
      <c r="AF152" s="32">
        <v>5015</v>
      </c>
      <c r="AG152" s="16">
        <v>14797411</v>
      </c>
      <c r="AH152" s="43">
        <f t="shared" si="64"/>
        <v>21.311025071681833</v>
      </c>
      <c r="AI152" s="16">
        <f t="shared" si="65"/>
        <v>2950.6303090727815</v>
      </c>
      <c r="AJ152" s="19">
        <v>69435472.719999999</v>
      </c>
      <c r="AK152" s="14">
        <v>13845.55</v>
      </c>
      <c r="AL152" s="90">
        <f t="shared" si="66"/>
        <v>912.82640644526987</v>
      </c>
      <c r="AM152" s="91">
        <f t="shared" si="67"/>
        <v>44.794614696158256</v>
      </c>
      <c r="AN152" s="92">
        <f>AK152-G152</f>
        <v>3914.3499999999985</v>
      </c>
      <c r="AO152" s="93">
        <f>(AN152/G152)*100</f>
        <v>39.414672949895262</v>
      </c>
    </row>
    <row r="153" spans="1:41" x14ac:dyDescent="0.3">
      <c r="A153" s="3" t="s">
        <v>152</v>
      </c>
      <c r="B153" s="51">
        <v>300</v>
      </c>
      <c r="C153" s="52">
        <v>3242672</v>
      </c>
      <c r="D153" s="53">
        <f t="shared" si="54"/>
        <v>66.42325193183342</v>
      </c>
      <c r="E153" s="54">
        <f t="shared" si="55"/>
        <v>10808.906666666666</v>
      </c>
      <c r="F153" s="55">
        <v>4881832.6500000004</v>
      </c>
      <c r="G153" s="56">
        <v>16272.78</v>
      </c>
      <c r="H153" s="32">
        <v>278</v>
      </c>
      <c r="I153" s="16">
        <v>3977448</v>
      </c>
      <c r="J153" s="41">
        <f t="shared" si="56"/>
        <v>81.29569540808582</v>
      </c>
      <c r="K153" s="16">
        <f t="shared" si="57"/>
        <v>14307.366906474821</v>
      </c>
      <c r="L153" s="11">
        <v>4892569.01</v>
      </c>
      <c r="M153" s="14">
        <v>17599.169999999998</v>
      </c>
      <c r="N153" s="51">
        <v>270</v>
      </c>
      <c r="O153" s="75">
        <v>4803125</v>
      </c>
      <c r="P153" s="76">
        <f t="shared" si="58"/>
        <v>96.74351260638791</v>
      </c>
      <c r="Q153" s="75">
        <f t="shared" si="59"/>
        <v>17789.35185185185</v>
      </c>
      <c r="R153" s="77">
        <v>4964803.1900000004</v>
      </c>
      <c r="S153" s="56">
        <v>18388.16</v>
      </c>
      <c r="T153" s="32">
        <v>233</v>
      </c>
      <c r="U153" s="16">
        <v>5198106</v>
      </c>
      <c r="V153" s="43">
        <f t="shared" si="60"/>
        <v>97.356839677280675</v>
      </c>
      <c r="W153" s="16">
        <f t="shared" si="61"/>
        <v>22309.4678111588</v>
      </c>
      <c r="X153" s="11">
        <v>5339230.42</v>
      </c>
      <c r="Y153" s="14">
        <v>22915.16</v>
      </c>
      <c r="Z153" s="51">
        <v>254</v>
      </c>
      <c r="AA153" s="75">
        <v>6181755</v>
      </c>
      <c r="AB153" s="76">
        <f t="shared" si="62"/>
        <v>107.24647061115724</v>
      </c>
      <c r="AC153" s="75">
        <f t="shared" si="63"/>
        <v>24337.618110236221</v>
      </c>
      <c r="AD153" s="77">
        <v>5764063.8099999996</v>
      </c>
      <c r="AE153" s="56">
        <v>22693.16</v>
      </c>
      <c r="AF153" s="32">
        <v>243</v>
      </c>
      <c r="AG153" s="16">
        <v>6471161</v>
      </c>
      <c r="AH153" s="43">
        <f t="shared" si="64"/>
        <v>119.49694415728005</v>
      </c>
      <c r="AI153" s="16">
        <f t="shared" si="65"/>
        <v>26630.292181069959</v>
      </c>
      <c r="AJ153" s="19">
        <v>5415335.9699999997</v>
      </c>
      <c r="AK153" s="14">
        <v>22285.33</v>
      </c>
      <c r="AL153" s="90">
        <f t="shared" si="66"/>
        <v>15821.385514403293</v>
      </c>
      <c r="AM153" s="91">
        <f t="shared" si="67"/>
        <v>146.37359727783101</v>
      </c>
      <c r="AN153" s="92">
        <f>AK153-G153</f>
        <v>6012.5500000000011</v>
      </c>
      <c r="AO153" s="93">
        <f>(AN153/G153)*100</f>
        <v>36.948511563482086</v>
      </c>
    </row>
    <row r="154" spans="1:41" x14ac:dyDescent="0.3">
      <c r="A154" s="3" t="s">
        <v>153</v>
      </c>
      <c r="B154" s="51">
        <v>964</v>
      </c>
      <c r="C154" s="52">
        <v>1424227</v>
      </c>
      <c r="D154" s="53">
        <f t="shared" si="54"/>
        <v>12.833284484968441</v>
      </c>
      <c r="E154" s="54">
        <f t="shared" si="55"/>
        <v>1477.4139004149379</v>
      </c>
      <c r="F154" s="55">
        <v>11097914.970000001</v>
      </c>
      <c r="G154" s="56">
        <v>11512.36</v>
      </c>
      <c r="H154" s="32">
        <v>954</v>
      </c>
      <c r="I154" s="16">
        <v>1618556</v>
      </c>
      <c r="J154" s="41">
        <f t="shared" si="56"/>
        <v>14.219134842537073</v>
      </c>
      <c r="K154" s="16">
        <f t="shared" si="57"/>
        <v>1696.5995807127883</v>
      </c>
      <c r="L154" s="11">
        <v>11382942.9</v>
      </c>
      <c r="M154" s="14">
        <v>11931.81</v>
      </c>
      <c r="N154" s="51">
        <v>888</v>
      </c>
      <c r="O154" s="75">
        <v>1870393</v>
      </c>
      <c r="P154" s="76">
        <f t="shared" si="58"/>
        <v>15.875580963113906</v>
      </c>
      <c r="Q154" s="75">
        <f t="shared" si="59"/>
        <v>2106.2984234234236</v>
      </c>
      <c r="R154" s="77">
        <v>11781571.99</v>
      </c>
      <c r="S154" s="56">
        <v>13267.54</v>
      </c>
      <c r="T154" s="32">
        <v>824</v>
      </c>
      <c r="U154" s="16">
        <v>2817869</v>
      </c>
      <c r="V154" s="43">
        <f t="shared" si="60"/>
        <v>21.616727487750275</v>
      </c>
      <c r="W154" s="16">
        <f t="shared" si="61"/>
        <v>3419.7439320388348</v>
      </c>
      <c r="X154" s="11">
        <v>13035594.779999999</v>
      </c>
      <c r="Y154" s="14">
        <v>15819.89</v>
      </c>
      <c r="Z154" s="51">
        <v>826</v>
      </c>
      <c r="AA154" s="75">
        <v>3112290</v>
      </c>
      <c r="AB154" s="76">
        <f t="shared" si="62"/>
        <v>24.156280214778466</v>
      </c>
      <c r="AC154" s="75">
        <f t="shared" si="63"/>
        <v>3767.9055690072641</v>
      </c>
      <c r="AD154" s="77">
        <v>12883978.710000001</v>
      </c>
      <c r="AE154" s="56">
        <v>15598.04</v>
      </c>
      <c r="AF154" s="32">
        <v>814</v>
      </c>
      <c r="AG154" s="16">
        <v>5611086</v>
      </c>
      <c r="AH154" s="43">
        <f t="shared" si="64"/>
        <v>39.944880241795133</v>
      </c>
      <c r="AI154" s="16">
        <f t="shared" si="65"/>
        <v>6893.226044226044</v>
      </c>
      <c r="AJ154" s="19">
        <v>14047071.779999999</v>
      </c>
      <c r="AK154" s="14">
        <v>17256.849999999999</v>
      </c>
      <c r="AL154" s="90">
        <f t="shared" si="66"/>
        <v>5415.8121438111066</v>
      </c>
      <c r="AM154" s="91">
        <f t="shared" si="67"/>
        <v>366.5737910202451</v>
      </c>
      <c r="AN154" s="92">
        <f>AK154-G154</f>
        <v>5744.489999999998</v>
      </c>
      <c r="AO154" s="93">
        <f>(AN154/G154)*100</f>
        <v>49.898456962777374</v>
      </c>
    </row>
    <row r="155" spans="1:41" x14ac:dyDescent="0.3">
      <c r="A155" s="3" t="s">
        <v>154</v>
      </c>
      <c r="B155" s="51">
        <v>3837</v>
      </c>
      <c r="C155" s="52">
        <v>6521829</v>
      </c>
      <c r="D155" s="53">
        <f t="shared" si="54"/>
        <v>15.596874194546176</v>
      </c>
      <c r="E155" s="54">
        <f t="shared" si="55"/>
        <v>1699.7208756841283</v>
      </c>
      <c r="F155" s="55">
        <v>41814974.710000001</v>
      </c>
      <c r="G155" s="56">
        <v>10897.83</v>
      </c>
      <c r="H155" s="32">
        <v>3827</v>
      </c>
      <c r="I155" s="16">
        <v>7452676</v>
      </c>
      <c r="J155" s="41">
        <f t="shared" si="56"/>
        <v>17.313328137140648</v>
      </c>
      <c r="K155" s="16">
        <f t="shared" si="57"/>
        <v>1947.393781029527</v>
      </c>
      <c r="L155" s="11">
        <v>43045888.93</v>
      </c>
      <c r="M155" s="14">
        <v>11247.94</v>
      </c>
      <c r="N155" s="51">
        <v>3742</v>
      </c>
      <c r="O155" s="75">
        <v>10738462</v>
      </c>
      <c r="P155" s="76">
        <f t="shared" si="58"/>
        <v>23.386247839261543</v>
      </c>
      <c r="Q155" s="75">
        <f t="shared" si="59"/>
        <v>2869.7119187600215</v>
      </c>
      <c r="R155" s="77">
        <v>45917849.130000003</v>
      </c>
      <c r="S155" s="56">
        <v>12270.95</v>
      </c>
      <c r="T155" s="32">
        <v>3751</v>
      </c>
      <c r="U155" s="16">
        <v>13514580</v>
      </c>
      <c r="V155" s="43">
        <f t="shared" si="60"/>
        <v>27.950770260676279</v>
      </c>
      <c r="W155" s="16">
        <f t="shared" si="61"/>
        <v>3602.9272194081577</v>
      </c>
      <c r="X155" s="11">
        <v>48351368.759999998</v>
      </c>
      <c r="Y155" s="14">
        <v>12890.26</v>
      </c>
      <c r="Z155" s="51">
        <v>3751</v>
      </c>
      <c r="AA155" s="75">
        <v>14959623</v>
      </c>
      <c r="AB155" s="76">
        <f t="shared" si="62"/>
        <v>29.860054134005654</v>
      </c>
      <c r="AC155" s="75">
        <f t="shared" si="63"/>
        <v>3988.1692881898161</v>
      </c>
      <c r="AD155" s="77">
        <v>50099115.469999999</v>
      </c>
      <c r="AE155" s="56">
        <v>13356.2</v>
      </c>
      <c r="AF155" s="32">
        <v>3702</v>
      </c>
      <c r="AG155" s="16">
        <v>15649135</v>
      </c>
      <c r="AH155" s="43">
        <f t="shared" si="64"/>
        <v>28.396690919565064</v>
      </c>
      <c r="AI155" s="16">
        <f t="shared" si="65"/>
        <v>4227.2109670448408</v>
      </c>
      <c r="AJ155" s="19">
        <v>55109009.159999996</v>
      </c>
      <c r="AK155" s="14">
        <v>14886.28</v>
      </c>
      <c r="AL155" s="90">
        <f t="shared" si="66"/>
        <v>2527.4900913607125</v>
      </c>
      <c r="AM155" s="91">
        <f t="shared" si="67"/>
        <v>148.7003029449416</v>
      </c>
      <c r="AN155" s="92">
        <f>AK155-G155</f>
        <v>3988.4500000000007</v>
      </c>
      <c r="AO155" s="93">
        <f>(AN155/G155)*100</f>
        <v>36.598570541107733</v>
      </c>
    </row>
    <row r="156" spans="1:41" x14ac:dyDescent="0.3">
      <c r="A156" s="3" t="s">
        <v>155</v>
      </c>
      <c r="B156" s="51">
        <v>13088</v>
      </c>
      <c r="C156" s="52">
        <v>28911579</v>
      </c>
      <c r="D156" s="53">
        <f t="shared" si="54"/>
        <v>22.106756212679347</v>
      </c>
      <c r="E156" s="54">
        <f t="shared" si="55"/>
        <v>2209.0142878973106</v>
      </c>
      <c r="F156" s="55">
        <v>130781643.05</v>
      </c>
      <c r="G156" s="56">
        <v>9992.49</v>
      </c>
      <c r="H156" s="32">
        <v>13034</v>
      </c>
      <c r="I156" s="16">
        <v>33346043</v>
      </c>
      <c r="J156" s="41">
        <f t="shared" si="56"/>
        <v>23.975804326485527</v>
      </c>
      <c r="K156" s="16">
        <f t="shared" si="57"/>
        <v>2558.3890593831516</v>
      </c>
      <c r="L156" s="11">
        <v>139082061.84</v>
      </c>
      <c r="M156" s="14">
        <v>10670.72</v>
      </c>
      <c r="N156" s="51">
        <v>12742</v>
      </c>
      <c r="O156" s="75">
        <v>34546090</v>
      </c>
      <c r="P156" s="76">
        <f t="shared" si="58"/>
        <v>24.570926107205445</v>
      </c>
      <c r="Q156" s="75">
        <f t="shared" si="59"/>
        <v>2711.1983989954483</v>
      </c>
      <c r="R156" s="77">
        <v>140597427.41999999</v>
      </c>
      <c r="S156" s="56">
        <v>11034.18</v>
      </c>
      <c r="T156" s="32">
        <v>12561</v>
      </c>
      <c r="U156" s="16">
        <v>39337201</v>
      </c>
      <c r="V156" s="43">
        <f t="shared" si="60"/>
        <v>24.836339393753999</v>
      </c>
      <c r="W156" s="16">
        <f t="shared" si="61"/>
        <v>3131.6934161292893</v>
      </c>
      <c r="X156" s="11">
        <v>158385663.75</v>
      </c>
      <c r="Y156" s="14">
        <v>12609.32</v>
      </c>
      <c r="Z156" s="51">
        <v>12423</v>
      </c>
      <c r="AA156" s="75">
        <v>42417563</v>
      </c>
      <c r="AB156" s="76">
        <f t="shared" si="62"/>
        <v>26.149024419325386</v>
      </c>
      <c r="AC156" s="75">
        <f t="shared" si="63"/>
        <v>3414.437977944136</v>
      </c>
      <c r="AD156" s="77">
        <v>162214705.68000001</v>
      </c>
      <c r="AE156" s="56">
        <v>13057.62</v>
      </c>
      <c r="AF156" s="32">
        <v>12258</v>
      </c>
      <c r="AG156" s="16">
        <v>42346439</v>
      </c>
      <c r="AH156" s="43">
        <f t="shared" si="64"/>
        <v>25.149663166859725</v>
      </c>
      <c r="AI156" s="16">
        <f t="shared" si="65"/>
        <v>3454.596100505792</v>
      </c>
      <c r="AJ156" s="19">
        <v>168377758.06</v>
      </c>
      <c r="AK156" s="14">
        <v>13736.15</v>
      </c>
      <c r="AL156" s="90">
        <f t="shared" si="66"/>
        <v>1245.5818126084814</v>
      </c>
      <c r="AM156" s="91">
        <f t="shared" si="67"/>
        <v>56.386317618348706</v>
      </c>
      <c r="AN156" s="92">
        <f>AK156-G156</f>
        <v>3743.66</v>
      </c>
      <c r="AO156" s="93">
        <f>(AN156/G156)*100</f>
        <v>37.464736016748581</v>
      </c>
    </row>
    <row r="157" spans="1:41" x14ac:dyDescent="0.3">
      <c r="A157" s="3" t="s">
        <v>156</v>
      </c>
      <c r="B157" s="51">
        <v>1149</v>
      </c>
      <c r="C157" s="52">
        <v>3981646</v>
      </c>
      <c r="D157" s="53">
        <f t="shared" si="54"/>
        <v>28.672009652948176</v>
      </c>
      <c r="E157" s="54">
        <f t="shared" si="55"/>
        <v>3465.3141862489119</v>
      </c>
      <c r="F157" s="55">
        <v>13886874.51</v>
      </c>
      <c r="G157" s="56">
        <v>12086.06</v>
      </c>
      <c r="H157" s="32">
        <v>1161</v>
      </c>
      <c r="I157" s="16">
        <v>4881497</v>
      </c>
      <c r="J157" s="41">
        <f t="shared" si="56"/>
        <v>33.132432456228514</v>
      </c>
      <c r="K157" s="16">
        <f t="shared" si="57"/>
        <v>4204.5624461670977</v>
      </c>
      <c r="L157" s="11">
        <v>14733288.92</v>
      </c>
      <c r="M157" s="14">
        <v>12690.18</v>
      </c>
      <c r="N157" s="51">
        <v>1147</v>
      </c>
      <c r="O157" s="75">
        <v>4330006</v>
      </c>
      <c r="P157" s="76">
        <f t="shared" si="58"/>
        <v>28.194125429116923</v>
      </c>
      <c r="Q157" s="75">
        <f t="shared" si="59"/>
        <v>3775.0706190061028</v>
      </c>
      <c r="R157" s="77">
        <v>15357830.52</v>
      </c>
      <c r="S157" s="56">
        <v>13389.57</v>
      </c>
      <c r="T157" s="32">
        <v>1133</v>
      </c>
      <c r="U157" s="16">
        <v>5614014</v>
      </c>
      <c r="V157" s="43">
        <f t="shared" si="60"/>
        <v>34.481556557901044</v>
      </c>
      <c r="W157" s="16">
        <f t="shared" si="61"/>
        <v>4954.9991173874669</v>
      </c>
      <c r="X157" s="11">
        <v>16281208.16</v>
      </c>
      <c r="Y157" s="14">
        <v>14369.99</v>
      </c>
      <c r="Z157" s="51">
        <v>1127</v>
      </c>
      <c r="AA157" s="75">
        <v>6811877</v>
      </c>
      <c r="AB157" s="76">
        <f t="shared" si="62"/>
        <v>40.050595304318634</v>
      </c>
      <c r="AC157" s="75">
        <f t="shared" si="63"/>
        <v>6044.2564330079858</v>
      </c>
      <c r="AD157" s="77">
        <v>17008179.149999999</v>
      </c>
      <c r="AE157" s="56">
        <v>15091.56</v>
      </c>
      <c r="AF157" s="32">
        <v>1111</v>
      </c>
      <c r="AG157" s="16">
        <v>8669284</v>
      </c>
      <c r="AH157" s="43">
        <f t="shared" si="64"/>
        <v>46.301870302965931</v>
      </c>
      <c r="AI157" s="16">
        <f t="shared" si="65"/>
        <v>7803.135913591359</v>
      </c>
      <c r="AJ157" s="19">
        <v>18723399.170000002</v>
      </c>
      <c r="AK157" s="14">
        <v>16852.740000000002</v>
      </c>
      <c r="AL157" s="90">
        <f t="shared" si="66"/>
        <v>4337.821727342447</v>
      </c>
      <c r="AM157" s="91">
        <f t="shared" si="67"/>
        <v>125.17830979239419</v>
      </c>
      <c r="AN157" s="92">
        <f>AK157-G157</f>
        <v>4766.6800000000021</v>
      </c>
      <c r="AO157" s="93">
        <f>(AN157/G157)*100</f>
        <v>39.439486482774392</v>
      </c>
    </row>
    <row r="158" spans="1:41" x14ac:dyDescent="0.3">
      <c r="A158" s="3" t="s">
        <v>157</v>
      </c>
      <c r="B158" s="51">
        <v>1404</v>
      </c>
      <c r="C158" s="52">
        <v>2278325</v>
      </c>
      <c r="D158" s="53">
        <f t="shared" si="54"/>
        <v>12.920046398239593</v>
      </c>
      <c r="E158" s="54">
        <f t="shared" si="55"/>
        <v>1622.7386039886039</v>
      </c>
      <c r="F158" s="55">
        <v>17634031.100000001</v>
      </c>
      <c r="G158" s="56">
        <v>12559.85</v>
      </c>
      <c r="H158" s="32">
        <v>1351</v>
      </c>
      <c r="I158" s="16">
        <v>2910951</v>
      </c>
      <c r="J158" s="41">
        <f t="shared" si="56"/>
        <v>16.54525235742426</v>
      </c>
      <c r="K158" s="16">
        <f t="shared" si="57"/>
        <v>2154.6639526276831</v>
      </c>
      <c r="L158" s="11">
        <v>17593874.890000001</v>
      </c>
      <c r="M158" s="14">
        <v>13022.85</v>
      </c>
      <c r="N158" s="51">
        <v>1316</v>
      </c>
      <c r="O158" s="75">
        <v>4342297</v>
      </c>
      <c r="P158" s="76">
        <f t="shared" si="58"/>
        <v>23.649373040924786</v>
      </c>
      <c r="Q158" s="75">
        <f t="shared" si="59"/>
        <v>3299.6177811550151</v>
      </c>
      <c r="R158" s="77">
        <v>18361150.600000001</v>
      </c>
      <c r="S158" s="56">
        <v>13952.25</v>
      </c>
      <c r="T158" s="32">
        <v>1268</v>
      </c>
      <c r="U158" s="16">
        <v>6066523</v>
      </c>
      <c r="V158" s="43">
        <f t="shared" si="60"/>
        <v>28.356742054171381</v>
      </c>
      <c r="W158" s="16">
        <f t="shared" si="61"/>
        <v>4784.3241324921137</v>
      </c>
      <c r="X158" s="11">
        <v>21393582.48</v>
      </c>
      <c r="Y158" s="14">
        <v>16871.91</v>
      </c>
      <c r="Z158" s="51">
        <v>1215</v>
      </c>
      <c r="AA158" s="75">
        <v>6420886</v>
      </c>
      <c r="AB158" s="76">
        <f t="shared" si="62"/>
        <v>34.306764478618355</v>
      </c>
      <c r="AC158" s="75">
        <f t="shared" si="63"/>
        <v>5284.6798353909462</v>
      </c>
      <c r="AD158" s="77">
        <v>18716093.16</v>
      </c>
      <c r="AE158" s="56">
        <v>15404.19</v>
      </c>
      <c r="AF158" s="32">
        <v>1185</v>
      </c>
      <c r="AG158" s="16">
        <v>7492365</v>
      </c>
      <c r="AH158" s="43">
        <f t="shared" si="64"/>
        <v>31.583130746855204</v>
      </c>
      <c r="AI158" s="16">
        <f t="shared" si="65"/>
        <v>6322.6708860759491</v>
      </c>
      <c r="AJ158" s="19">
        <v>23722679.870000001</v>
      </c>
      <c r="AK158" s="14">
        <v>20019.14</v>
      </c>
      <c r="AL158" s="90">
        <f t="shared" si="66"/>
        <v>4699.9322820873449</v>
      </c>
      <c r="AM158" s="91">
        <f t="shared" si="67"/>
        <v>289.62965880858229</v>
      </c>
      <c r="AN158" s="92">
        <f>AK158-G158</f>
        <v>7459.2899999999991</v>
      </c>
      <c r="AO158" s="93">
        <f>(AN158/G158)*100</f>
        <v>59.389960867367044</v>
      </c>
    </row>
    <row r="159" spans="1:41" x14ac:dyDescent="0.3">
      <c r="A159" s="3" t="s">
        <v>158</v>
      </c>
      <c r="B159" s="51">
        <v>1265</v>
      </c>
      <c r="C159" s="52">
        <v>1304867</v>
      </c>
      <c r="D159" s="53">
        <f t="shared" si="54"/>
        <v>8.6174030316135433</v>
      </c>
      <c r="E159" s="54">
        <f t="shared" si="55"/>
        <v>1031.5154150197629</v>
      </c>
      <c r="F159" s="55">
        <v>15142230.15</v>
      </c>
      <c r="G159" s="56">
        <v>11970.15</v>
      </c>
      <c r="H159" s="32">
        <v>1167</v>
      </c>
      <c r="I159" s="16">
        <v>1788711</v>
      </c>
      <c r="J159" s="41">
        <f t="shared" si="56"/>
        <v>11.857205310950595</v>
      </c>
      <c r="K159" s="16">
        <f t="shared" si="57"/>
        <v>1532.7429305912597</v>
      </c>
      <c r="L159" s="11">
        <v>15085435</v>
      </c>
      <c r="M159" s="14">
        <v>12926.68</v>
      </c>
      <c r="N159" s="51">
        <v>1118</v>
      </c>
      <c r="O159" s="75">
        <v>4073777</v>
      </c>
      <c r="P159" s="76">
        <f t="shared" si="58"/>
        <v>22.525720608301402</v>
      </c>
      <c r="Q159" s="75">
        <f t="shared" si="59"/>
        <v>3643.8076923076924</v>
      </c>
      <c r="R159" s="77">
        <v>18085001.899999999</v>
      </c>
      <c r="S159" s="56">
        <v>16176.21</v>
      </c>
      <c r="T159" s="32">
        <v>1069</v>
      </c>
      <c r="U159" s="16">
        <v>4253969</v>
      </c>
      <c r="V159" s="43">
        <f t="shared" si="60"/>
        <v>23.103580191363243</v>
      </c>
      <c r="W159" s="16">
        <f t="shared" si="61"/>
        <v>3979.3910196445277</v>
      </c>
      <c r="X159" s="11">
        <v>18412596.510000002</v>
      </c>
      <c r="Y159" s="14">
        <v>17224.13</v>
      </c>
      <c r="Z159" s="51">
        <v>1062</v>
      </c>
      <c r="AA159" s="75">
        <v>4015370</v>
      </c>
      <c r="AB159" s="76">
        <f t="shared" si="62"/>
        <v>21.600469555132904</v>
      </c>
      <c r="AC159" s="75">
        <f t="shared" si="63"/>
        <v>3780.9510357815443</v>
      </c>
      <c r="AD159" s="77">
        <v>18589271.82</v>
      </c>
      <c r="AE159" s="56">
        <v>17504.02</v>
      </c>
      <c r="AF159" s="32">
        <v>1031</v>
      </c>
      <c r="AG159" s="16">
        <v>2814743</v>
      </c>
      <c r="AH159" s="43">
        <f t="shared" si="64"/>
        <v>15.776470467221307</v>
      </c>
      <c r="AI159" s="16">
        <f t="shared" si="65"/>
        <v>2730.1096023278369</v>
      </c>
      <c r="AJ159" s="19">
        <v>17841398.719999999</v>
      </c>
      <c r="AK159" s="14">
        <v>17304.95</v>
      </c>
      <c r="AL159" s="90">
        <f t="shared" si="66"/>
        <v>1698.594187308074</v>
      </c>
      <c r="AM159" s="91">
        <f t="shared" si="67"/>
        <v>164.66978220345166</v>
      </c>
      <c r="AN159" s="92">
        <f>AK159-G159</f>
        <v>5334.8000000000011</v>
      </c>
      <c r="AO159" s="93">
        <f>(AN159/G159)*100</f>
        <v>44.567528393545622</v>
      </c>
    </row>
    <row r="160" spans="1:41" x14ac:dyDescent="0.3">
      <c r="A160" s="3" t="s">
        <v>159</v>
      </c>
      <c r="B160" s="51">
        <v>3083</v>
      </c>
      <c r="C160" s="52">
        <v>9041879</v>
      </c>
      <c r="D160" s="53">
        <f t="shared" si="54"/>
        <v>28.081011225044694</v>
      </c>
      <c r="E160" s="54">
        <f t="shared" si="55"/>
        <v>2932.8183587414856</v>
      </c>
      <c r="F160" s="55">
        <v>32199264.219999999</v>
      </c>
      <c r="G160" s="56">
        <v>10444.14</v>
      </c>
      <c r="H160" s="32">
        <v>3035</v>
      </c>
      <c r="I160" s="16">
        <v>9157524</v>
      </c>
      <c r="J160" s="41">
        <f t="shared" si="56"/>
        <v>27.589360779697593</v>
      </c>
      <c r="K160" s="16">
        <f t="shared" si="57"/>
        <v>3017.3060955518945</v>
      </c>
      <c r="L160" s="11">
        <v>33192229.690000001</v>
      </c>
      <c r="M160" s="14">
        <v>10936.48</v>
      </c>
      <c r="N160" s="51">
        <v>3006</v>
      </c>
      <c r="O160" s="75">
        <v>10771792</v>
      </c>
      <c r="P160" s="76">
        <f t="shared" si="58"/>
        <v>31.461813825846313</v>
      </c>
      <c r="Q160" s="75">
        <f t="shared" si="59"/>
        <v>3583.4304723885562</v>
      </c>
      <c r="R160" s="77">
        <v>34237670.020000003</v>
      </c>
      <c r="S160" s="56">
        <v>11389.78</v>
      </c>
      <c r="T160" s="32">
        <v>2942</v>
      </c>
      <c r="U160" s="16">
        <v>13213120</v>
      </c>
      <c r="V160" s="43">
        <f t="shared" si="60"/>
        <v>31.712088063741241</v>
      </c>
      <c r="W160" s="16">
        <f t="shared" si="61"/>
        <v>4491.2032630863359</v>
      </c>
      <c r="X160" s="11">
        <v>41665878.240000002</v>
      </c>
      <c r="Y160" s="14">
        <v>14162.43</v>
      </c>
      <c r="Z160" s="51">
        <v>2986</v>
      </c>
      <c r="AA160" s="75">
        <v>12263783</v>
      </c>
      <c r="AB160" s="76">
        <f t="shared" si="62"/>
        <v>30.480927681338333</v>
      </c>
      <c r="AC160" s="75">
        <f t="shared" si="63"/>
        <v>4107.0941058271937</v>
      </c>
      <c r="AD160" s="77">
        <v>40234283.969999999</v>
      </c>
      <c r="AE160" s="56">
        <v>13474.31</v>
      </c>
      <c r="AF160" s="32">
        <v>2915</v>
      </c>
      <c r="AG160" s="16">
        <v>11504086</v>
      </c>
      <c r="AH160" s="43">
        <f t="shared" si="64"/>
        <v>27.349493838875045</v>
      </c>
      <c r="AI160" s="16">
        <f t="shared" si="65"/>
        <v>3946.5132075471697</v>
      </c>
      <c r="AJ160" s="19">
        <v>42063250.119999997</v>
      </c>
      <c r="AK160" s="14">
        <v>14429.93</v>
      </c>
      <c r="AL160" s="90">
        <f t="shared" si="66"/>
        <v>1013.6948488056842</v>
      </c>
      <c r="AM160" s="91">
        <f t="shared" si="67"/>
        <v>34.563846948935328</v>
      </c>
      <c r="AN160" s="92">
        <f>AK160-G160</f>
        <v>3985.7900000000009</v>
      </c>
      <c r="AO160" s="93">
        <f>(AN160/G160)*100</f>
        <v>38.162931557792227</v>
      </c>
    </row>
    <row r="161" spans="1:41" x14ac:dyDescent="0.3">
      <c r="A161" s="3" t="s">
        <v>160</v>
      </c>
      <c r="B161" s="51">
        <v>51404</v>
      </c>
      <c r="C161" s="52">
        <v>114331945</v>
      </c>
      <c r="D161" s="53">
        <f t="shared" si="54"/>
        <v>13.28414322614373</v>
      </c>
      <c r="E161" s="54">
        <f t="shared" si="55"/>
        <v>2224.1838183798927</v>
      </c>
      <c r="F161" s="55">
        <v>860664802.03999996</v>
      </c>
      <c r="G161" s="56">
        <v>16743.14</v>
      </c>
      <c r="H161" s="32">
        <v>51620</v>
      </c>
      <c r="I161" s="16">
        <v>136322737</v>
      </c>
      <c r="J161" s="41">
        <f t="shared" si="56"/>
        <v>14.626357272412768</v>
      </c>
      <c r="K161" s="16">
        <f t="shared" si="57"/>
        <v>2640.8899070127859</v>
      </c>
      <c r="L161" s="11">
        <v>932034781.19000006</v>
      </c>
      <c r="M161" s="14">
        <v>18055.689999999999</v>
      </c>
      <c r="N161" s="51">
        <v>49757</v>
      </c>
      <c r="O161" s="75">
        <v>253956679</v>
      </c>
      <c r="P161" s="76">
        <f t="shared" si="58"/>
        <v>26.24861400372631</v>
      </c>
      <c r="Q161" s="75">
        <f t="shared" si="59"/>
        <v>5103.9387221898423</v>
      </c>
      <c r="R161" s="77">
        <v>967505099.37</v>
      </c>
      <c r="S161" s="56">
        <v>19444.599999999999</v>
      </c>
      <c r="T161" s="32">
        <v>49386</v>
      </c>
      <c r="U161" s="16">
        <v>318100998</v>
      </c>
      <c r="V161" s="43">
        <f t="shared" si="60"/>
        <v>27.005367003015223</v>
      </c>
      <c r="W161" s="16">
        <f t="shared" si="61"/>
        <v>6441.1168752277972</v>
      </c>
      <c r="X161" s="11">
        <v>1177917700.45</v>
      </c>
      <c r="Y161" s="14">
        <v>23851.24</v>
      </c>
      <c r="Z161" s="51">
        <v>49547</v>
      </c>
      <c r="AA161" s="75">
        <v>299279478</v>
      </c>
      <c r="AB161" s="76">
        <f t="shared" si="62"/>
        <v>25.050815589373499</v>
      </c>
      <c r="AC161" s="75">
        <f t="shared" si="63"/>
        <v>6040.3148121985187</v>
      </c>
      <c r="AD161" s="77">
        <v>1194689557.8399999</v>
      </c>
      <c r="AE161" s="56">
        <v>24112.240000000002</v>
      </c>
      <c r="AF161" s="32">
        <v>48873</v>
      </c>
      <c r="AG161" s="16">
        <v>258001691</v>
      </c>
      <c r="AH161" s="43">
        <f t="shared" si="64"/>
        <v>20.130632951185309</v>
      </c>
      <c r="AI161" s="16">
        <f t="shared" si="65"/>
        <v>5279.0229983835652</v>
      </c>
      <c r="AJ161" s="19">
        <v>1281637252.1700001</v>
      </c>
      <c r="AK161" s="14">
        <v>26223.82</v>
      </c>
      <c r="AL161" s="90">
        <f t="shared" si="66"/>
        <v>3054.8391800036725</v>
      </c>
      <c r="AM161" s="91">
        <f t="shared" si="67"/>
        <v>137.34652481326086</v>
      </c>
      <c r="AN161" s="92">
        <f>AK161-G161</f>
        <v>9480.68</v>
      </c>
      <c r="AO161" s="93">
        <f>(AN161/G161)*100</f>
        <v>56.624265221457868</v>
      </c>
    </row>
    <row r="162" spans="1:41" x14ac:dyDescent="0.3">
      <c r="A162" s="3" t="s">
        <v>161</v>
      </c>
      <c r="B162" s="51">
        <v>2249</v>
      </c>
      <c r="C162" s="52">
        <v>2833950</v>
      </c>
      <c r="D162" s="53">
        <f t="shared" ref="D162:D183" si="68">(C162/F162)*100</f>
        <v>13.050681332118778</v>
      </c>
      <c r="E162" s="54">
        <f t="shared" ref="E162:E183" si="69">C162/B162</f>
        <v>1260.0933748332593</v>
      </c>
      <c r="F162" s="55">
        <v>21714958.23</v>
      </c>
      <c r="G162" s="56">
        <v>9655.3799999999992</v>
      </c>
      <c r="H162" s="32">
        <v>2268</v>
      </c>
      <c r="I162" s="16">
        <v>2369954</v>
      </c>
      <c r="J162" s="41">
        <f t="shared" ref="J162:J177" si="70">(I162/L162)*100</f>
        <v>10.435625261491793</v>
      </c>
      <c r="K162" s="16">
        <f t="shared" ref="K162:K177" si="71">I162/H162</f>
        <v>1044.953262786596</v>
      </c>
      <c r="L162" s="11">
        <v>22710225.219999999</v>
      </c>
      <c r="M162" s="14">
        <v>10013.33</v>
      </c>
      <c r="N162" s="51">
        <v>2238</v>
      </c>
      <c r="O162" s="75">
        <v>4791087</v>
      </c>
      <c r="P162" s="76">
        <f t="shared" ref="P162:P183" si="72">(O162/R162)*100</f>
        <v>19.459722251338615</v>
      </c>
      <c r="Q162" s="75">
        <f t="shared" ref="Q162:Q183" si="73">O162/N162</f>
        <v>2140.789544235925</v>
      </c>
      <c r="R162" s="77">
        <v>24620531.260000002</v>
      </c>
      <c r="S162" s="56">
        <v>11001.14</v>
      </c>
      <c r="T162" s="32">
        <v>2302</v>
      </c>
      <c r="U162" s="16">
        <v>6706697</v>
      </c>
      <c r="V162" s="43">
        <f t="shared" ref="V162:V183" si="74">(U162/X162)*100</f>
        <v>24.632673444087416</v>
      </c>
      <c r="W162" s="16">
        <f t="shared" ref="W162:W183" si="75">U162/T162</f>
        <v>2913.4218071242399</v>
      </c>
      <c r="X162" s="11">
        <v>27226833.559999999</v>
      </c>
      <c r="Y162" s="14">
        <v>11827.47</v>
      </c>
      <c r="Z162" s="51">
        <v>2294</v>
      </c>
      <c r="AA162" s="75">
        <v>4612326</v>
      </c>
      <c r="AB162" s="76">
        <f t="shared" ref="AB162:AB183" si="76">(AA162/AD162)*100</f>
        <v>18.246122962138902</v>
      </c>
      <c r="AC162" s="75">
        <f t="shared" ref="AC162:AC183" si="77">AA162/Z162</f>
        <v>2010.6041848299913</v>
      </c>
      <c r="AD162" s="77">
        <v>25278389.329999998</v>
      </c>
      <c r="AE162" s="56">
        <v>11019.35</v>
      </c>
      <c r="AF162" s="32">
        <v>2311</v>
      </c>
      <c r="AG162" s="16">
        <v>4772937</v>
      </c>
      <c r="AH162" s="43">
        <f t="shared" ref="AH162:AH183" si="78">(AG162/AJ162)*100</f>
        <v>17.046462421960449</v>
      </c>
      <c r="AI162" s="16">
        <f t="shared" ref="AI162:AI183" si="79">AG162/AF162</f>
        <v>2065.3124188662919</v>
      </c>
      <c r="AJ162" s="19">
        <v>27999574.82</v>
      </c>
      <c r="AK162" s="14">
        <v>12115.78</v>
      </c>
      <c r="AL162" s="90">
        <f t="shared" ref="AL162:AL183" si="80">AI162-E162</f>
        <v>805.21904403303256</v>
      </c>
      <c r="AM162" s="91">
        <f t="shared" si="67"/>
        <v>63.901537784021954</v>
      </c>
      <c r="AN162" s="92">
        <f>AK162-G162</f>
        <v>2460.4000000000015</v>
      </c>
      <c r="AO162" s="93">
        <f>(AN162/G162)*100</f>
        <v>25.482166419136291</v>
      </c>
    </row>
    <row r="163" spans="1:41" x14ac:dyDescent="0.3">
      <c r="A163" s="3" t="s">
        <v>162</v>
      </c>
      <c r="B163" s="51">
        <v>5080</v>
      </c>
      <c r="C163" s="52">
        <v>8041038</v>
      </c>
      <c r="D163" s="53">
        <f t="shared" si="68"/>
        <v>14.765411289395757</v>
      </c>
      <c r="E163" s="54">
        <f t="shared" si="69"/>
        <v>1582.881496062992</v>
      </c>
      <c r="F163" s="55">
        <v>54458611.700000003</v>
      </c>
      <c r="G163" s="56">
        <v>10720.2</v>
      </c>
      <c r="H163" s="32">
        <v>5306</v>
      </c>
      <c r="I163" s="16">
        <v>11482879</v>
      </c>
      <c r="J163" s="41">
        <f t="shared" si="70"/>
        <v>18.461780803796415</v>
      </c>
      <c r="K163" s="16">
        <f t="shared" si="71"/>
        <v>2164.1309837919339</v>
      </c>
      <c r="L163" s="11">
        <v>62198111.450000003</v>
      </c>
      <c r="M163" s="14">
        <v>11722.22</v>
      </c>
      <c r="N163" s="51">
        <v>5572</v>
      </c>
      <c r="O163" s="75">
        <v>11839524</v>
      </c>
      <c r="P163" s="76">
        <f t="shared" si="72"/>
        <v>18.40485223281495</v>
      </c>
      <c r="Q163" s="75">
        <f t="shared" si="73"/>
        <v>2124.824838478105</v>
      </c>
      <c r="R163" s="77">
        <v>64328275.229999997</v>
      </c>
      <c r="S163" s="56">
        <v>11544.92</v>
      </c>
      <c r="T163" s="32">
        <v>5882</v>
      </c>
      <c r="U163" s="16">
        <v>7432425</v>
      </c>
      <c r="V163" s="43">
        <f t="shared" si="74"/>
        <v>10.85413965130269</v>
      </c>
      <c r="W163" s="16">
        <f t="shared" si="75"/>
        <v>1263.5880652839171</v>
      </c>
      <c r="X163" s="11">
        <v>68475487.129999995</v>
      </c>
      <c r="Y163" s="14">
        <v>11641.53</v>
      </c>
      <c r="Z163" s="51">
        <v>5987</v>
      </c>
      <c r="AA163" s="75">
        <v>4486682</v>
      </c>
      <c r="AB163" s="76">
        <f t="shared" si="76"/>
        <v>5.8609392294229252</v>
      </c>
      <c r="AC163" s="75">
        <f t="shared" si="77"/>
        <v>749.40404209119754</v>
      </c>
      <c r="AD163" s="77">
        <v>76552269.599999994</v>
      </c>
      <c r="AE163" s="56">
        <v>12786.42</v>
      </c>
      <c r="AF163" s="32">
        <v>6042</v>
      </c>
      <c r="AG163" s="16">
        <v>7920760</v>
      </c>
      <c r="AH163" s="43">
        <f t="shared" si="78"/>
        <v>9.1791932710571977</v>
      </c>
      <c r="AI163" s="16">
        <f t="shared" si="79"/>
        <v>1310.9500165508109</v>
      </c>
      <c r="AJ163" s="19">
        <v>86290371.780000001</v>
      </c>
      <c r="AK163" s="14">
        <v>14281.76</v>
      </c>
      <c r="AL163" s="90">
        <f t="shared" si="80"/>
        <v>-271.93147951218111</v>
      </c>
      <c r="AM163" s="91">
        <f t="shared" si="67"/>
        <v>-17.179522294533118</v>
      </c>
      <c r="AN163" s="92">
        <f>AK163-G163</f>
        <v>3561.5599999999995</v>
      </c>
      <c r="AO163" s="93">
        <f>(AN163/G163)*100</f>
        <v>33.222887632693414</v>
      </c>
    </row>
    <row r="164" spans="1:41" x14ac:dyDescent="0.3">
      <c r="A164" s="3" t="s">
        <v>163</v>
      </c>
      <c r="B164" s="51">
        <v>4066</v>
      </c>
      <c r="C164" s="52">
        <v>23476282</v>
      </c>
      <c r="D164" s="53">
        <f t="shared" si="68"/>
        <v>64.37257463279704</v>
      </c>
      <c r="E164" s="54">
        <f t="shared" si="69"/>
        <v>5773.8027545499262</v>
      </c>
      <c r="F164" s="55">
        <v>36469384.880000003</v>
      </c>
      <c r="G164" s="56">
        <v>8969.35</v>
      </c>
      <c r="H164" s="32">
        <v>4190</v>
      </c>
      <c r="I164" s="16">
        <v>27722342</v>
      </c>
      <c r="J164" s="41">
        <f t="shared" si="70"/>
        <v>68.240341874292582</v>
      </c>
      <c r="K164" s="16">
        <f t="shared" si="71"/>
        <v>6616.3107398568018</v>
      </c>
      <c r="L164" s="11">
        <v>40624564.939999998</v>
      </c>
      <c r="M164" s="14">
        <v>9695.6</v>
      </c>
      <c r="N164" s="51">
        <v>4148</v>
      </c>
      <c r="O164" s="75">
        <v>33967174</v>
      </c>
      <c r="P164" s="76">
        <f t="shared" si="72"/>
        <v>80.065105941408902</v>
      </c>
      <c r="Q164" s="75">
        <f t="shared" si="73"/>
        <v>8188.807618129219</v>
      </c>
      <c r="R164" s="77">
        <v>42424441.460000001</v>
      </c>
      <c r="S164" s="56">
        <v>10227.69</v>
      </c>
      <c r="T164" s="32">
        <v>4110</v>
      </c>
      <c r="U164" s="16">
        <v>33769333</v>
      </c>
      <c r="V164" s="43">
        <f t="shared" si="74"/>
        <v>72.168693708005634</v>
      </c>
      <c r="W164" s="16">
        <f t="shared" si="75"/>
        <v>8216.3827250608265</v>
      </c>
      <c r="X164" s="11">
        <v>46792218.710000001</v>
      </c>
      <c r="Y164" s="14">
        <v>11384.97</v>
      </c>
      <c r="Z164" s="51">
        <v>4122</v>
      </c>
      <c r="AA164" s="75">
        <v>35769121</v>
      </c>
      <c r="AB164" s="76">
        <f t="shared" si="76"/>
        <v>78.409430633267093</v>
      </c>
      <c r="AC164" s="75">
        <f t="shared" si="77"/>
        <v>8677.6130519165454</v>
      </c>
      <c r="AD164" s="77">
        <v>45618391.450000003</v>
      </c>
      <c r="AE164" s="56">
        <v>11067.05</v>
      </c>
      <c r="AF164" s="32">
        <v>4278</v>
      </c>
      <c r="AG164" s="16">
        <v>38300109</v>
      </c>
      <c r="AH164" s="43">
        <f t="shared" si="78"/>
        <v>78.669766992416569</v>
      </c>
      <c r="AI164" s="16">
        <f t="shared" si="79"/>
        <v>8952.8071528751752</v>
      </c>
      <c r="AJ164" s="19">
        <v>48684660.530000001</v>
      </c>
      <c r="AK164" s="14">
        <v>11380.24</v>
      </c>
      <c r="AL164" s="90">
        <f t="shared" si="80"/>
        <v>3179.004398325249</v>
      </c>
      <c r="AM164" s="91">
        <f t="shared" si="67"/>
        <v>55.059109801076943</v>
      </c>
      <c r="AN164" s="92">
        <f>AK164-G164</f>
        <v>2410.8899999999994</v>
      </c>
      <c r="AO164" s="93">
        <f>(AN164/G164)*100</f>
        <v>26.879205293583141</v>
      </c>
    </row>
    <row r="165" spans="1:41" x14ac:dyDescent="0.3">
      <c r="A165" s="3" t="s">
        <v>164</v>
      </c>
      <c r="B165" s="51">
        <v>5189</v>
      </c>
      <c r="C165" s="52">
        <v>7992052</v>
      </c>
      <c r="D165" s="53">
        <f t="shared" si="68"/>
        <v>16.051523009829229</v>
      </c>
      <c r="E165" s="54">
        <f t="shared" si="69"/>
        <v>1540.1911736365389</v>
      </c>
      <c r="F165" s="55">
        <v>49789991.859999999</v>
      </c>
      <c r="G165" s="56">
        <v>9595.2900000000009</v>
      </c>
      <c r="H165" s="32">
        <v>5383</v>
      </c>
      <c r="I165" s="16">
        <v>9735623</v>
      </c>
      <c r="J165" s="41">
        <f t="shared" si="70"/>
        <v>18.388830962342471</v>
      </c>
      <c r="K165" s="16">
        <f t="shared" si="71"/>
        <v>1808.5868474828162</v>
      </c>
      <c r="L165" s="11">
        <v>52943131.729999997</v>
      </c>
      <c r="M165" s="14">
        <v>9835.25</v>
      </c>
      <c r="N165" s="51">
        <v>5308</v>
      </c>
      <c r="O165" s="75">
        <v>15094985</v>
      </c>
      <c r="P165" s="76">
        <f t="shared" si="72"/>
        <v>26.363559458082381</v>
      </c>
      <c r="Q165" s="75">
        <f t="shared" si="73"/>
        <v>2843.8178221552375</v>
      </c>
      <c r="R165" s="77">
        <v>57257006.68</v>
      </c>
      <c r="S165" s="56">
        <v>10786.93</v>
      </c>
      <c r="T165" s="32">
        <v>5436</v>
      </c>
      <c r="U165" s="16">
        <v>8541966</v>
      </c>
      <c r="V165" s="43">
        <f t="shared" si="74"/>
        <v>14.110024560286991</v>
      </c>
      <c r="W165" s="16">
        <f t="shared" si="75"/>
        <v>1571.369757174393</v>
      </c>
      <c r="X165" s="11">
        <v>60538278.75</v>
      </c>
      <c r="Y165" s="14">
        <v>11136.55</v>
      </c>
      <c r="Z165" s="51">
        <v>5576</v>
      </c>
      <c r="AA165" s="75">
        <v>18130083</v>
      </c>
      <c r="AB165" s="76">
        <f t="shared" si="76"/>
        <v>25.723051937022028</v>
      </c>
      <c r="AC165" s="75">
        <f t="shared" si="77"/>
        <v>3251.4496054519368</v>
      </c>
      <c r="AD165" s="77">
        <v>70481850.459999993</v>
      </c>
      <c r="AE165" s="56">
        <v>12640.21</v>
      </c>
      <c r="AF165" s="32">
        <v>5709</v>
      </c>
      <c r="AG165" s="16">
        <v>8427963</v>
      </c>
      <c r="AH165" s="43">
        <f t="shared" si="78"/>
        <v>12.037829513237392</v>
      </c>
      <c r="AI165" s="16">
        <f t="shared" si="79"/>
        <v>1476.2590646347871</v>
      </c>
      <c r="AJ165" s="19">
        <v>70012314.019999996</v>
      </c>
      <c r="AK165" s="14">
        <v>12263.5</v>
      </c>
      <c r="AL165" s="90">
        <f t="shared" si="80"/>
        <v>-63.932109001751769</v>
      </c>
      <c r="AM165" s="91">
        <f t="shared" si="67"/>
        <v>-4.1509203595032904</v>
      </c>
      <c r="AN165" s="92">
        <f>AK165-G165</f>
        <v>2668.2099999999991</v>
      </c>
      <c r="AO165" s="93">
        <f>(AN165/G165)*100</f>
        <v>27.807497219990214</v>
      </c>
    </row>
    <row r="166" spans="1:41" x14ac:dyDescent="0.3">
      <c r="A166" s="3" t="s">
        <v>165</v>
      </c>
      <c r="B166" s="51">
        <v>4493</v>
      </c>
      <c r="C166" s="52">
        <v>14512370</v>
      </c>
      <c r="D166" s="53">
        <f t="shared" si="68"/>
        <v>33.766075713128863</v>
      </c>
      <c r="E166" s="54">
        <f t="shared" si="69"/>
        <v>3229.9955486312042</v>
      </c>
      <c r="F166" s="55">
        <v>42979143.100000001</v>
      </c>
      <c r="G166" s="56">
        <v>9565.7999999999993</v>
      </c>
      <c r="H166" s="32">
        <v>4653</v>
      </c>
      <c r="I166" s="16">
        <v>16452249</v>
      </c>
      <c r="J166" s="41">
        <f t="shared" si="70"/>
        <v>35.846723140976252</v>
      </c>
      <c r="K166" s="16">
        <f t="shared" si="71"/>
        <v>3535.8368794326243</v>
      </c>
      <c r="L166" s="11">
        <v>45896103.07</v>
      </c>
      <c r="M166" s="14">
        <v>9863.77</v>
      </c>
      <c r="N166" s="51">
        <v>4546</v>
      </c>
      <c r="O166" s="75">
        <v>18354390</v>
      </c>
      <c r="P166" s="76">
        <f t="shared" si="72"/>
        <v>38.364992001141246</v>
      </c>
      <c r="Q166" s="75">
        <f t="shared" si="73"/>
        <v>4037.4813022437306</v>
      </c>
      <c r="R166" s="77">
        <v>47841506.130000003</v>
      </c>
      <c r="S166" s="56">
        <v>10523.86</v>
      </c>
      <c r="T166" s="32">
        <v>4436</v>
      </c>
      <c r="U166" s="16">
        <v>17207585</v>
      </c>
      <c r="V166" s="43">
        <f t="shared" si="74"/>
        <v>33.125163067471</v>
      </c>
      <c r="W166" s="16">
        <f t="shared" si="75"/>
        <v>3879.0768710550046</v>
      </c>
      <c r="X166" s="11">
        <v>51947170.689999998</v>
      </c>
      <c r="Y166" s="14">
        <v>11710.36</v>
      </c>
      <c r="Z166" s="51">
        <v>4481</v>
      </c>
      <c r="AA166" s="75">
        <v>17106073</v>
      </c>
      <c r="AB166" s="76">
        <f t="shared" si="76"/>
        <v>31.821457347232901</v>
      </c>
      <c r="AC166" s="75">
        <f t="shared" si="77"/>
        <v>3817.4677527337649</v>
      </c>
      <c r="AD166" s="77">
        <v>53756409.75</v>
      </c>
      <c r="AE166" s="56">
        <v>11996.52</v>
      </c>
      <c r="AF166" s="32">
        <v>4524</v>
      </c>
      <c r="AG166" s="16">
        <v>20210241</v>
      </c>
      <c r="AH166" s="43">
        <f t="shared" si="78"/>
        <v>32.359680246524213</v>
      </c>
      <c r="AI166" s="16">
        <f t="shared" si="79"/>
        <v>4467.3388594164453</v>
      </c>
      <c r="AJ166" s="19">
        <v>62455008.350000001</v>
      </c>
      <c r="AK166" s="14">
        <v>13805.26</v>
      </c>
      <c r="AL166" s="90">
        <f t="shared" si="80"/>
        <v>1237.3433107852411</v>
      </c>
      <c r="AM166" s="91">
        <f t="shared" si="67"/>
        <v>38.307895232536715</v>
      </c>
      <c r="AN166" s="92">
        <f>AK166-G166</f>
        <v>4239.4600000000009</v>
      </c>
      <c r="AO166" s="93">
        <f>(AN166/G166)*100</f>
        <v>44.318927847122055</v>
      </c>
    </row>
    <row r="167" spans="1:41" x14ac:dyDescent="0.3">
      <c r="A167" s="3" t="s">
        <v>166</v>
      </c>
      <c r="B167" s="51">
        <v>1332</v>
      </c>
      <c r="C167" s="52">
        <v>1886939</v>
      </c>
      <c r="D167" s="53">
        <f t="shared" si="68"/>
        <v>15.658286097352716</v>
      </c>
      <c r="E167" s="54">
        <f t="shared" si="69"/>
        <v>1416.6208708708709</v>
      </c>
      <c r="F167" s="55">
        <v>12050737.789999999</v>
      </c>
      <c r="G167" s="56">
        <v>9047.09</v>
      </c>
      <c r="H167" s="32">
        <v>1302</v>
      </c>
      <c r="I167" s="16">
        <v>1701801</v>
      </c>
      <c r="J167" s="41">
        <f t="shared" si="70"/>
        <v>13.676011440361782</v>
      </c>
      <c r="K167" s="16">
        <f t="shared" si="71"/>
        <v>1307.0668202764978</v>
      </c>
      <c r="L167" s="11">
        <v>12443693.890000001</v>
      </c>
      <c r="M167" s="14">
        <v>9557.36</v>
      </c>
      <c r="N167" s="51">
        <v>1266</v>
      </c>
      <c r="O167" s="75">
        <v>1703511</v>
      </c>
      <c r="P167" s="76">
        <f t="shared" si="72"/>
        <v>12.937578027531091</v>
      </c>
      <c r="Q167" s="75">
        <f t="shared" si="73"/>
        <v>1345.585308056872</v>
      </c>
      <c r="R167" s="77">
        <v>13167155.369999999</v>
      </c>
      <c r="S167" s="56">
        <v>10400.6</v>
      </c>
      <c r="T167" s="32">
        <v>1280</v>
      </c>
      <c r="U167" s="16">
        <v>2086496</v>
      </c>
      <c r="V167" s="43">
        <f t="shared" si="74"/>
        <v>15.636868813217244</v>
      </c>
      <c r="W167" s="16">
        <f t="shared" si="75"/>
        <v>1630.075</v>
      </c>
      <c r="X167" s="11">
        <v>13343438.67</v>
      </c>
      <c r="Y167" s="14">
        <v>10424.56</v>
      </c>
      <c r="Z167" s="51">
        <v>1289</v>
      </c>
      <c r="AA167" s="75">
        <v>1906166</v>
      </c>
      <c r="AB167" s="76">
        <f t="shared" si="76"/>
        <v>14.045470829306222</v>
      </c>
      <c r="AC167" s="75">
        <f t="shared" si="77"/>
        <v>1478.7944142746314</v>
      </c>
      <c r="AD167" s="77">
        <v>13571392.68</v>
      </c>
      <c r="AE167" s="56">
        <v>10528.61</v>
      </c>
      <c r="AF167" s="32">
        <v>1245</v>
      </c>
      <c r="AG167" s="16">
        <v>2739687</v>
      </c>
      <c r="AH167" s="43">
        <f t="shared" si="78"/>
        <v>17.293973831274954</v>
      </c>
      <c r="AI167" s="16">
        <f t="shared" si="79"/>
        <v>2200.5518072289155</v>
      </c>
      <c r="AJ167" s="19">
        <v>15841859.289999999</v>
      </c>
      <c r="AK167" s="14">
        <v>12724.39</v>
      </c>
      <c r="AL167" s="90">
        <f t="shared" si="80"/>
        <v>783.93093635804462</v>
      </c>
      <c r="AM167" s="91">
        <f t="shared" si="67"/>
        <v>55.338090273660953</v>
      </c>
      <c r="AN167" s="92">
        <f>AK167-G167</f>
        <v>3677.2999999999993</v>
      </c>
      <c r="AO167" s="93">
        <f>(AN167/G167)*100</f>
        <v>40.646218839427917</v>
      </c>
    </row>
    <row r="168" spans="1:41" x14ac:dyDescent="0.3">
      <c r="A168" s="3" t="s">
        <v>167</v>
      </c>
      <c r="B168" s="51">
        <v>1674</v>
      </c>
      <c r="C168" s="52">
        <v>2266989</v>
      </c>
      <c r="D168" s="53">
        <f t="shared" si="68"/>
        <v>13.610805215235091</v>
      </c>
      <c r="E168" s="54">
        <f t="shared" si="69"/>
        <v>1354.2347670250897</v>
      </c>
      <c r="F168" s="55">
        <v>16655803.710000001</v>
      </c>
      <c r="G168" s="56">
        <v>9949.7099999999991</v>
      </c>
      <c r="H168" s="32">
        <v>1657</v>
      </c>
      <c r="I168" s="16">
        <v>3130898</v>
      </c>
      <c r="J168" s="41">
        <f t="shared" si="70"/>
        <v>17.490665895075431</v>
      </c>
      <c r="K168" s="16">
        <f t="shared" si="71"/>
        <v>1889.4978877489439</v>
      </c>
      <c r="L168" s="11">
        <v>17900393.379999999</v>
      </c>
      <c r="M168" s="14">
        <v>10802.89</v>
      </c>
      <c r="N168" s="51">
        <v>1691</v>
      </c>
      <c r="O168" s="75">
        <v>6582957</v>
      </c>
      <c r="P168" s="76">
        <f t="shared" si="72"/>
        <v>32.034315215206796</v>
      </c>
      <c r="Q168" s="75">
        <f t="shared" si="73"/>
        <v>3892.9373151981076</v>
      </c>
      <c r="R168" s="77">
        <v>20549704.140000001</v>
      </c>
      <c r="S168" s="56">
        <v>12152.39</v>
      </c>
      <c r="T168" s="32">
        <v>1724</v>
      </c>
      <c r="U168" s="16">
        <v>8665021</v>
      </c>
      <c r="V168" s="43">
        <f t="shared" si="74"/>
        <v>36.023616801440674</v>
      </c>
      <c r="W168" s="16">
        <f t="shared" si="75"/>
        <v>5026.1142691415316</v>
      </c>
      <c r="X168" s="11">
        <v>24053723</v>
      </c>
      <c r="Y168" s="14">
        <v>13952.28</v>
      </c>
      <c r="Z168" s="51">
        <v>1757</v>
      </c>
      <c r="AA168" s="75">
        <v>6668462</v>
      </c>
      <c r="AB168" s="76">
        <f t="shared" si="76"/>
        <v>18.434579891981471</v>
      </c>
      <c r="AC168" s="75">
        <f t="shared" si="77"/>
        <v>3795.3682413204324</v>
      </c>
      <c r="AD168" s="77">
        <v>36173658.630000003</v>
      </c>
      <c r="AE168" s="56">
        <v>20588.310000000001</v>
      </c>
      <c r="AF168" s="32">
        <v>1863</v>
      </c>
      <c r="AG168" s="16">
        <v>6033076</v>
      </c>
      <c r="AH168" s="43">
        <f t="shared" si="78"/>
        <v>25.491498623642254</v>
      </c>
      <c r="AI168" s="16">
        <f t="shared" si="79"/>
        <v>3238.3660762211489</v>
      </c>
      <c r="AJ168" s="19">
        <v>23667011.850000001</v>
      </c>
      <c r="AK168" s="14">
        <v>12703.71</v>
      </c>
      <c r="AL168" s="90">
        <f t="shared" si="80"/>
        <v>1884.1313091960592</v>
      </c>
      <c r="AM168" s="91">
        <f t="shared" si="67"/>
        <v>139.12885380538691</v>
      </c>
      <c r="AN168" s="92">
        <f>AK168-G168</f>
        <v>2754</v>
      </c>
      <c r="AO168" s="93">
        <f>(AN168/G168)*100</f>
        <v>27.679198690213084</v>
      </c>
    </row>
    <row r="169" spans="1:41" x14ac:dyDescent="0.3">
      <c r="A169" s="3" t="s">
        <v>168</v>
      </c>
      <c r="B169" s="51">
        <v>7982</v>
      </c>
      <c r="C169" s="52">
        <v>19545382</v>
      </c>
      <c r="D169" s="53">
        <f t="shared" si="68"/>
        <v>23.180473254393384</v>
      </c>
      <c r="E169" s="54">
        <f t="shared" si="69"/>
        <v>2448.6822851415686</v>
      </c>
      <c r="F169" s="55">
        <v>84318304.400000006</v>
      </c>
      <c r="G169" s="56">
        <v>10563.56</v>
      </c>
      <c r="H169" s="32">
        <v>7966</v>
      </c>
      <c r="I169" s="16">
        <v>19450610</v>
      </c>
      <c r="J169" s="41">
        <f t="shared" si="70"/>
        <v>22.046270959598012</v>
      </c>
      <c r="K169" s="16">
        <f t="shared" si="71"/>
        <v>2441.7034898317852</v>
      </c>
      <c r="L169" s="11">
        <v>88226303.829999998</v>
      </c>
      <c r="M169" s="14">
        <v>11075.36</v>
      </c>
      <c r="N169" s="51">
        <v>7850</v>
      </c>
      <c r="O169" s="75">
        <v>23661390</v>
      </c>
      <c r="P169" s="76">
        <f t="shared" si="72"/>
        <v>25.108439707711995</v>
      </c>
      <c r="Q169" s="75">
        <f t="shared" si="73"/>
        <v>3014.1898089171973</v>
      </c>
      <c r="R169" s="77">
        <v>94236799.560000002</v>
      </c>
      <c r="S169" s="56">
        <v>12004.69</v>
      </c>
      <c r="T169" s="32">
        <v>7782</v>
      </c>
      <c r="U169" s="16">
        <v>25506215</v>
      </c>
      <c r="V169" s="43">
        <f t="shared" si="74"/>
        <v>24.591732704614124</v>
      </c>
      <c r="W169" s="16">
        <f t="shared" si="75"/>
        <v>3277.5912361860705</v>
      </c>
      <c r="X169" s="11">
        <v>103718657.43000001</v>
      </c>
      <c r="Y169" s="14">
        <v>13328.02</v>
      </c>
      <c r="Z169" s="51">
        <v>7824</v>
      </c>
      <c r="AA169" s="75">
        <v>24108365</v>
      </c>
      <c r="AB169" s="76">
        <f t="shared" si="76"/>
        <v>23.006338468447005</v>
      </c>
      <c r="AC169" s="75">
        <f t="shared" si="77"/>
        <v>3081.3349948875257</v>
      </c>
      <c r="AD169" s="77">
        <v>104790099.62</v>
      </c>
      <c r="AE169" s="56">
        <v>13393.41</v>
      </c>
      <c r="AF169" s="32">
        <v>7780</v>
      </c>
      <c r="AG169" s="16">
        <v>22147566</v>
      </c>
      <c r="AH169" s="43">
        <f t="shared" si="78"/>
        <v>20.537113065995872</v>
      </c>
      <c r="AI169" s="16">
        <f t="shared" si="79"/>
        <v>2846.730848329049</v>
      </c>
      <c r="AJ169" s="19">
        <v>107841671.45999999</v>
      </c>
      <c r="AK169" s="14">
        <v>13861.4</v>
      </c>
      <c r="AL169" s="90">
        <f t="shared" si="80"/>
        <v>398.04856318748034</v>
      </c>
      <c r="AM169" s="91">
        <f t="shared" si="67"/>
        <v>16.255623099934642</v>
      </c>
      <c r="AN169" s="92">
        <f>AK169-G169</f>
        <v>3297.84</v>
      </c>
      <c r="AO169" s="93">
        <f>(AN169/G169)*100</f>
        <v>31.219020860391765</v>
      </c>
    </row>
    <row r="170" spans="1:41" x14ac:dyDescent="0.3">
      <c r="A170" s="21" t="s">
        <v>169</v>
      </c>
      <c r="B170" s="51">
        <v>5599</v>
      </c>
      <c r="C170" s="52">
        <v>16973838</v>
      </c>
      <c r="D170" s="53">
        <f t="shared" si="68"/>
        <v>24.704997234402423</v>
      </c>
      <c r="E170" s="54">
        <f t="shared" si="69"/>
        <v>3031.5838542596894</v>
      </c>
      <c r="F170" s="55">
        <v>68706091.480000004</v>
      </c>
      <c r="G170" s="56">
        <v>12271.14</v>
      </c>
      <c r="H170" s="32">
        <v>5755</v>
      </c>
      <c r="I170" s="16">
        <v>16893314</v>
      </c>
      <c r="J170" s="41">
        <f t="shared" si="70"/>
        <v>22.288725316414265</v>
      </c>
      <c r="K170" s="16">
        <f t="shared" si="71"/>
        <v>2935.4151172893135</v>
      </c>
      <c r="L170" s="11">
        <v>75793091.620000005</v>
      </c>
      <c r="M170" s="14">
        <v>13169.96</v>
      </c>
      <c r="N170" s="51">
        <v>5627</v>
      </c>
      <c r="O170" s="75">
        <v>10078371</v>
      </c>
      <c r="P170" s="76">
        <f t="shared" si="72"/>
        <v>12.900760819463979</v>
      </c>
      <c r="Q170" s="75">
        <f t="shared" si="73"/>
        <v>1791.0735738404123</v>
      </c>
      <c r="R170" s="77">
        <v>78122299.459999993</v>
      </c>
      <c r="S170" s="56">
        <v>13883.48</v>
      </c>
      <c r="T170" s="32">
        <v>5517</v>
      </c>
      <c r="U170" s="16">
        <v>10850194</v>
      </c>
      <c r="V170" s="43">
        <f t="shared" si="74"/>
        <v>12.551578344387618</v>
      </c>
      <c r="W170" s="16">
        <f t="shared" si="75"/>
        <v>1966.68370491209</v>
      </c>
      <c r="X170" s="11">
        <v>86444857.390000001</v>
      </c>
      <c r="Y170" s="14">
        <v>15668.82</v>
      </c>
      <c r="Z170" s="51">
        <v>5560</v>
      </c>
      <c r="AA170" s="75">
        <v>14929923</v>
      </c>
      <c r="AB170" s="76">
        <f t="shared" si="76"/>
        <v>16.056555181174922</v>
      </c>
      <c r="AC170" s="75">
        <f t="shared" si="77"/>
        <v>2685.2379496402878</v>
      </c>
      <c r="AD170" s="77">
        <v>92983350.609999999</v>
      </c>
      <c r="AE170" s="56">
        <v>16723.62</v>
      </c>
      <c r="AF170" s="32">
        <v>5439</v>
      </c>
      <c r="AG170" s="16">
        <v>19253067</v>
      </c>
      <c r="AH170" s="43">
        <f t="shared" si="78"/>
        <v>18.864527590749141</v>
      </c>
      <c r="AI170" s="16">
        <f t="shared" si="79"/>
        <v>3539.8174296745724</v>
      </c>
      <c r="AJ170" s="19">
        <v>102059629.68000001</v>
      </c>
      <c r="AK170" s="14">
        <v>18764.41</v>
      </c>
      <c r="AL170" s="90">
        <f t="shared" si="80"/>
        <v>508.23357541488303</v>
      </c>
      <c r="AM170" s="91">
        <f t="shared" si="67"/>
        <v>16.764622053939306</v>
      </c>
      <c r="AN170" s="92">
        <f>AK170-G170</f>
        <v>6493.27</v>
      </c>
      <c r="AO170" s="93">
        <f>(AN170/G170)*100</f>
        <v>52.91496959532693</v>
      </c>
    </row>
    <row r="171" spans="1:41" x14ac:dyDescent="0.3">
      <c r="A171" s="3" t="s">
        <v>170</v>
      </c>
      <c r="B171" s="51">
        <v>2217</v>
      </c>
      <c r="C171" s="52">
        <v>686929</v>
      </c>
      <c r="D171" s="53">
        <f t="shared" si="68"/>
        <v>2.6150682956441491</v>
      </c>
      <c r="E171" s="54">
        <f t="shared" si="69"/>
        <v>309.84618854307621</v>
      </c>
      <c r="F171" s="55">
        <v>26268109.370000001</v>
      </c>
      <c r="G171" s="56">
        <v>11848.5</v>
      </c>
      <c r="H171" s="32">
        <v>2149</v>
      </c>
      <c r="I171" s="16">
        <v>-989750</v>
      </c>
      <c r="J171" s="41">
        <f t="shared" si="70"/>
        <v>-3.6269923948259688</v>
      </c>
      <c r="K171" s="16">
        <f t="shared" si="71"/>
        <v>-460.56305258259658</v>
      </c>
      <c r="L171" s="11">
        <v>27288449.829999998</v>
      </c>
      <c r="M171" s="14">
        <v>12698.21</v>
      </c>
      <c r="N171" s="51">
        <v>2179</v>
      </c>
      <c r="O171" s="75">
        <v>4070170</v>
      </c>
      <c r="P171" s="76">
        <f t="shared" si="72"/>
        <v>12.378307287285011</v>
      </c>
      <c r="Q171" s="75">
        <f t="shared" si="73"/>
        <v>1867.9072969251949</v>
      </c>
      <c r="R171" s="77">
        <v>32881474.870000001</v>
      </c>
      <c r="S171" s="56">
        <v>15090.17</v>
      </c>
      <c r="T171" s="32">
        <v>2216</v>
      </c>
      <c r="U171" s="16">
        <v>4529491</v>
      </c>
      <c r="V171" s="43">
        <f t="shared" si="74"/>
        <v>12.347923114965685</v>
      </c>
      <c r="W171" s="16">
        <f t="shared" si="75"/>
        <v>2043.9941335740073</v>
      </c>
      <c r="X171" s="11">
        <v>36682209.289999999</v>
      </c>
      <c r="Y171" s="14">
        <v>16553.34</v>
      </c>
      <c r="Z171" s="51">
        <v>2147</v>
      </c>
      <c r="AA171" s="75">
        <v>2829717</v>
      </c>
      <c r="AB171" s="76">
        <f t="shared" si="76"/>
        <v>8.1917324613076303</v>
      </c>
      <c r="AC171" s="75">
        <f t="shared" si="77"/>
        <v>1317.9864927806241</v>
      </c>
      <c r="AD171" s="77">
        <v>34543571.990000002</v>
      </c>
      <c r="AE171" s="56">
        <v>16089.22</v>
      </c>
      <c r="AF171" s="32">
        <v>2244</v>
      </c>
      <c r="AG171" s="16">
        <v>-1834024</v>
      </c>
      <c r="AH171" s="43">
        <f t="shared" si="78"/>
        <v>-5.683521310758306</v>
      </c>
      <c r="AI171" s="16">
        <f t="shared" si="79"/>
        <v>-817.30124777183596</v>
      </c>
      <c r="AJ171" s="19">
        <v>32269149.699999999</v>
      </c>
      <c r="AK171" s="14">
        <v>14380.19</v>
      </c>
      <c r="AL171" s="90">
        <f t="shared" si="80"/>
        <v>-1127.1474363149123</v>
      </c>
      <c r="AM171" s="91">
        <f t="shared" si="67"/>
        <v>-363.77644069622346</v>
      </c>
      <c r="AN171" s="92">
        <f>AK171-G171</f>
        <v>2531.6900000000005</v>
      </c>
      <c r="AO171" s="93">
        <f>(AN171/G171)*100</f>
        <v>21.367177279824453</v>
      </c>
    </row>
    <row r="172" spans="1:41" x14ac:dyDescent="0.3">
      <c r="A172" s="3" t="s">
        <v>171</v>
      </c>
      <c r="B172" s="51">
        <v>8504</v>
      </c>
      <c r="C172" s="52">
        <v>19079998</v>
      </c>
      <c r="D172" s="53">
        <f t="shared" si="68"/>
        <v>23.609031059807311</v>
      </c>
      <c r="E172" s="54">
        <f t="shared" si="69"/>
        <v>2243.6498118532454</v>
      </c>
      <c r="F172" s="55">
        <v>80816522.930000007</v>
      </c>
      <c r="G172" s="56">
        <v>9503.35</v>
      </c>
      <c r="H172" s="32">
        <v>8582</v>
      </c>
      <c r="I172" s="16">
        <v>19984475</v>
      </c>
      <c r="J172" s="41">
        <f t="shared" si="70"/>
        <v>23.895444330631317</v>
      </c>
      <c r="K172" s="16">
        <f t="shared" si="71"/>
        <v>2328.6500815660684</v>
      </c>
      <c r="L172" s="11">
        <v>83632991.810000002</v>
      </c>
      <c r="M172" s="14">
        <v>9745.16</v>
      </c>
      <c r="N172" s="51">
        <v>8134</v>
      </c>
      <c r="O172" s="75">
        <v>21641825</v>
      </c>
      <c r="P172" s="76">
        <f t="shared" si="72"/>
        <v>25.237295826034078</v>
      </c>
      <c r="Q172" s="75">
        <f t="shared" si="73"/>
        <v>2660.662035898697</v>
      </c>
      <c r="R172" s="77">
        <v>85753343.579999998</v>
      </c>
      <c r="S172" s="56">
        <v>10542.59</v>
      </c>
      <c r="T172" s="32">
        <v>8226</v>
      </c>
      <c r="U172" s="16">
        <v>24789614</v>
      </c>
      <c r="V172" s="43">
        <f t="shared" si="74"/>
        <v>25.347570345608144</v>
      </c>
      <c r="W172" s="16">
        <f t="shared" si="75"/>
        <v>3013.5684415268661</v>
      </c>
      <c r="X172" s="11">
        <v>97798777.799999997</v>
      </c>
      <c r="Y172" s="14">
        <v>11888.99</v>
      </c>
      <c r="Z172" s="51">
        <v>8411</v>
      </c>
      <c r="AA172" s="75">
        <v>20470714</v>
      </c>
      <c r="AB172" s="76">
        <f t="shared" si="76"/>
        <v>19.439781704309201</v>
      </c>
      <c r="AC172" s="75">
        <f t="shared" si="77"/>
        <v>2433.8026394007848</v>
      </c>
      <c r="AD172" s="77">
        <v>105303209.22</v>
      </c>
      <c r="AE172" s="56">
        <v>12519.7</v>
      </c>
      <c r="AF172" s="32">
        <v>8599</v>
      </c>
      <c r="AG172" s="16">
        <v>20466160</v>
      </c>
      <c r="AH172" s="43">
        <f t="shared" si="78"/>
        <v>17.864551467028111</v>
      </c>
      <c r="AI172" s="16">
        <f t="shared" si="79"/>
        <v>2380.0627979997676</v>
      </c>
      <c r="AJ172" s="19">
        <v>114562965.87</v>
      </c>
      <c r="AK172" s="14">
        <v>13322.83</v>
      </c>
      <c r="AL172" s="90">
        <f t="shared" si="80"/>
        <v>136.41298614652214</v>
      </c>
      <c r="AM172" s="91">
        <f t="shared" si="67"/>
        <v>6.0799588877840778</v>
      </c>
      <c r="AN172" s="92">
        <f>AK172-G172</f>
        <v>3819.4799999999996</v>
      </c>
      <c r="AO172" s="93">
        <f>(AN172/G172)*100</f>
        <v>40.19088005808478</v>
      </c>
    </row>
    <row r="173" spans="1:41" x14ac:dyDescent="0.3">
      <c r="A173" s="3" t="s">
        <v>172</v>
      </c>
      <c r="B173" s="51">
        <v>3758</v>
      </c>
      <c r="C173" s="52">
        <v>6173328</v>
      </c>
      <c r="D173" s="53">
        <f t="shared" si="68"/>
        <v>19.216747454202164</v>
      </c>
      <c r="E173" s="54">
        <f t="shared" si="69"/>
        <v>1642.7163384779137</v>
      </c>
      <c r="F173" s="55">
        <v>32124728.780000001</v>
      </c>
      <c r="G173" s="56">
        <v>8548.35</v>
      </c>
      <c r="H173" s="32">
        <v>3916</v>
      </c>
      <c r="I173" s="16">
        <v>5777922</v>
      </c>
      <c r="J173" s="41">
        <f t="shared" si="70"/>
        <v>17.023999017971299</v>
      </c>
      <c r="K173" s="16">
        <f t="shared" si="71"/>
        <v>1475.4652706843717</v>
      </c>
      <c r="L173" s="11">
        <v>33939863.329999998</v>
      </c>
      <c r="M173" s="14">
        <v>8666.98</v>
      </c>
      <c r="N173" s="51">
        <v>3871</v>
      </c>
      <c r="O173" s="75">
        <v>5787751</v>
      </c>
      <c r="P173" s="76">
        <f t="shared" si="72"/>
        <v>16.345658612913979</v>
      </c>
      <c r="Q173" s="75">
        <f t="shared" si="73"/>
        <v>1495.1565486954275</v>
      </c>
      <c r="R173" s="77">
        <v>35408490.640000001</v>
      </c>
      <c r="S173" s="56">
        <v>9147.1200000000008</v>
      </c>
      <c r="T173" s="32">
        <v>4007</v>
      </c>
      <c r="U173" s="16">
        <v>7845237</v>
      </c>
      <c r="V173" s="43">
        <f t="shared" si="74"/>
        <v>19.769612759859339</v>
      </c>
      <c r="W173" s="16">
        <f t="shared" si="75"/>
        <v>1957.8829548290491</v>
      </c>
      <c r="X173" s="11">
        <v>39683311.43</v>
      </c>
      <c r="Y173" s="14">
        <v>9903.5</v>
      </c>
      <c r="Z173" s="51">
        <v>4024</v>
      </c>
      <c r="AA173" s="75">
        <v>7925635</v>
      </c>
      <c r="AB173" s="76">
        <f t="shared" si="76"/>
        <v>19.49083091924529</v>
      </c>
      <c r="AC173" s="75">
        <f t="shared" si="77"/>
        <v>1969.5912027833001</v>
      </c>
      <c r="AD173" s="77">
        <v>40663402.359999999</v>
      </c>
      <c r="AE173" s="56">
        <v>10105.219999999999</v>
      </c>
      <c r="AF173" s="32">
        <v>4016</v>
      </c>
      <c r="AG173" s="16">
        <v>8263846</v>
      </c>
      <c r="AH173" s="43">
        <f t="shared" si="78"/>
        <v>18.135658626998179</v>
      </c>
      <c r="AI173" s="16">
        <f t="shared" si="79"/>
        <v>2057.7305776892431</v>
      </c>
      <c r="AJ173" s="19">
        <v>45566836.969999999</v>
      </c>
      <c r="AK173" s="14">
        <v>11346.33</v>
      </c>
      <c r="AL173" s="90">
        <f t="shared" si="80"/>
        <v>415.01423921132937</v>
      </c>
      <c r="AM173" s="91">
        <f t="shared" si="67"/>
        <v>25.263901593373557</v>
      </c>
      <c r="AN173" s="92">
        <f>AK173-G173</f>
        <v>2797.9799999999996</v>
      </c>
      <c r="AO173" s="93">
        <f>(AN173/G173)*100</f>
        <v>32.73122883363456</v>
      </c>
    </row>
    <row r="174" spans="1:41" x14ac:dyDescent="0.3">
      <c r="A174" s="3" t="s">
        <v>173</v>
      </c>
      <c r="B174" s="51">
        <v>9046</v>
      </c>
      <c r="C174" s="52">
        <v>18044300</v>
      </c>
      <c r="D174" s="53">
        <f t="shared" si="68"/>
        <v>16.49695505483929</v>
      </c>
      <c r="E174" s="54">
        <f t="shared" si="69"/>
        <v>1994.7269511386248</v>
      </c>
      <c r="F174" s="55">
        <v>109379579.08</v>
      </c>
      <c r="G174" s="56">
        <v>12091.49</v>
      </c>
      <c r="H174" s="32">
        <v>9170</v>
      </c>
      <c r="I174" s="16">
        <v>18346300</v>
      </c>
      <c r="J174" s="41">
        <f t="shared" si="70"/>
        <v>15.321137423117111</v>
      </c>
      <c r="K174" s="16">
        <f t="shared" si="71"/>
        <v>2000.6870229007634</v>
      </c>
      <c r="L174" s="11">
        <v>119745026.06</v>
      </c>
      <c r="M174" s="14">
        <v>13058.34</v>
      </c>
      <c r="N174" s="51">
        <v>8813</v>
      </c>
      <c r="O174" s="75">
        <v>19810660</v>
      </c>
      <c r="P174" s="76">
        <f t="shared" si="72"/>
        <v>15.498114973253458</v>
      </c>
      <c r="Q174" s="75">
        <f t="shared" si="73"/>
        <v>2247.8906161352547</v>
      </c>
      <c r="R174" s="77">
        <v>127826255.22</v>
      </c>
      <c r="S174" s="56">
        <v>14504.29</v>
      </c>
      <c r="T174" s="32">
        <v>8890</v>
      </c>
      <c r="U174" s="16">
        <v>21440000</v>
      </c>
      <c r="V174" s="43">
        <f t="shared" si="74"/>
        <v>15.641676090443349</v>
      </c>
      <c r="W174" s="16">
        <f t="shared" si="75"/>
        <v>2411.6985376827897</v>
      </c>
      <c r="X174" s="11">
        <v>137069709.63999999</v>
      </c>
      <c r="Y174" s="14">
        <v>15418.42</v>
      </c>
      <c r="Z174" s="51">
        <v>9084</v>
      </c>
      <c r="AA174" s="75">
        <v>24660000</v>
      </c>
      <c r="AB174" s="76">
        <f t="shared" si="76"/>
        <v>16.923811922782249</v>
      </c>
      <c r="AC174" s="75">
        <f t="shared" si="77"/>
        <v>2714.6631439894318</v>
      </c>
      <c r="AD174" s="77">
        <v>145711853.28999999</v>
      </c>
      <c r="AE174" s="56">
        <v>16040.49</v>
      </c>
      <c r="AF174" s="32">
        <v>9043</v>
      </c>
      <c r="AG174" s="16">
        <v>24909836</v>
      </c>
      <c r="AH174" s="43">
        <f t="shared" si="78"/>
        <v>15.263272469846287</v>
      </c>
      <c r="AI174" s="16">
        <f t="shared" si="79"/>
        <v>2754.5986951232999</v>
      </c>
      <c r="AJ174" s="19">
        <v>163201148.69999999</v>
      </c>
      <c r="AK174" s="14">
        <v>18047.240000000002</v>
      </c>
      <c r="AL174" s="90">
        <f t="shared" si="80"/>
        <v>759.87174398467505</v>
      </c>
      <c r="AM174" s="91">
        <f t="shared" si="67"/>
        <v>38.094023021593358</v>
      </c>
      <c r="AN174" s="92">
        <f>AK174-G174</f>
        <v>5955.7500000000018</v>
      </c>
      <c r="AO174" s="93">
        <f>(AN174/G174)*100</f>
        <v>49.255716210326447</v>
      </c>
    </row>
    <row r="175" spans="1:41" x14ac:dyDescent="0.3">
      <c r="A175" s="3" t="s">
        <v>174</v>
      </c>
      <c r="B175" s="51">
        <v>1362</v>
      </c>
      <c r="C175" s="52">
        <v>2888102</v>
      </c>
      <c r="D175" s="53">
        <f t="shared" si="68"/>
        <v>20.089563847683714</v>
      </c>
      <c r="E175" s="54">
        <f t="shared" si="69"/>
        <v>2120.4860499265787</v>
      </c>
      <c r="F175" s="55">
        <v>14376130.92</v>
      </c>
      <c r="G175" s="56">
        <v>10555.16</v>
      </c>
      <c r="H175" s="32">
        <v>1372</v>
      </c>
      <c r="I175" s="16">
        <v>2965800</v>
      </c>
      <c r="J175" s="41">
        <f t="shared" si="70"/>
        <v>19.560808664724611</v>
      </c>
      <c r="K175" s="16">
        <f t="shared" si="71"/>
        <v>2161.6618075801748</v>
      </c>
      <c r="L175" s="11">
        <v>15161949.85</v>
      </c>
      <c r="M175" s="14">
        <v>11050.99</v>
      </c>
      <c r="N175" s="51">
        <v>1337</v>
      </c>
      <c r="O175" s="75">
        <v>3151694</v>
      </c>
      <c r="P175" s="76">
        <f t="shared" si="72"/>
        <v>20.554832429923238</v>
      </c>
      <c r="Q175" s="75">
        <f t="shared" si="73"/>
        <v>2357.2879581151833</v>
      </c>
      <c r="R175" s="77">
        <v>15333104.810000001</v>
      </c>
      <c r="S175" s="56">
        <v>11468.28</v>
      </c>
      <c r="T175" s="32">
        <v>1338</v>
      </c>
      <c r="U175" s="16">
        <v>4036935</v>
      </c>
      <c r="V175" s="43">
        <f t="shared" si="74"/>
        <v>23.355094785086106</v>
      </c>
      <c r="W175" s="16">
        <f t="shared" si="75"/>
        <v>3017.141255605381</v>
      </c>
      <c r="X175" s="11">
        <v>17285029.399999999</v>
      </c>
      <c r="Y175" s="14">
        <v>12918.56</v>
      </c>
      <c r="Z175" s="51">
        <v>1332</v>
      </c>
      <c r="AA175" s="75">
        <v>4191711</v>
      </c>
      <c r="AB175" s="76">
        <f t="shared" si="76"/>
        <v>24.330354163957757</v>
      </c>
      <c r="AC175" s="75">
        <f t="shared" si="77"/>
        <v>3146.9301801801803</v>
      </c>
      <c r="AD175" s="77">
        <v>17228318.879999999</v>
      </c>
      <c r="AE175" s="56">
        <v>12934.17</v>
      </c>
      <c r="AF175" s="32">
        <v>1237</v>
      </c>
      <c r="AG175" s="16">
        <v>4847206</v>
      </c>
      <c r="AH175" s="43">
        <f t="shared" si="78"/>
        <v>26.911234155743191</v>
      </c>
      <c r="AI175" s="16">
        <f t="shared" si="79"/>
        <v>3918.5173807599031</v>
      </c>
      <c r="AJ175" s="19">
        <v>18011830.940000001</v>
      </c>
      <c r="AK175" s="14">
        <v>14560.9</v>
      </c>
      <c r="AL175" s="90">
        <f t="shared" si="80"/>
        <v>1798.0313308333243</v>
      </c>
      <c r="AM175" s="91">
        <f t="shared" si="67"/>
        <v>84.793358149919484</v>
      </c>
      <c r="AN175" s="92">
        <f>AK175-G175</f>
        <v>4005.74</v>
      </c>
      <c r="AO175" s="93">
        <f>(AN175/G175)*100</f>
        <v>37.950537935947914</v>
      </c>
    </row>
    <row r="176" spans="1:41" x14ac:dyDescent="0.3">
      <c r="A176" s="3" t="s">
        <v>175</v>
      </c>
      <c r="B176" s="51">
        <v>6495</v>
      </c>
      <c r="C176" s="52">
        <v>12581554</v>
      </c>
      <c r="D176" s="53">
        <f t="shared" si="68"/>
        <v>19.817834441193803</v>
      </c>
      <c r="E176" s="54">
        <f t="shared" si="69"/>
        <v>1937.113779830639</v>
      </c>
      <c r="F176" s="55">
        <v>63486018.299999997</v>
      </c>
      <c r="G176" s="56">
        <v>9774.6</v>
      </c>
      <c r="H176" s="32">
        <v>6486</v>
      </c>
      <c r="I176" s="16">
        <v>4677872</v>
      </c>
      <c r="J176" s="41">
        <f t="shared" si="70"/>
        <v>6.7598299153492665</v>
      </c>
      <c r="K176" s="16">
        <f t="shared" si="71"/>
        <v>721.22602528522975</v>
      </c>
      <c r="L176" s="11">
        <v>69201031.069999993</v>
      </c>
      <c r="M176" s="14">
        <v>10669.29</v>
      </c>
      <c r="N176" s="51">
        <v>6389</v>
      </c>
      <c r="O176" s="75">
        <v>10300316</v>
      </c>
      <c r="P176" s="76">
        <f t="shared" si="72"/>
        <v>12.787334137936213</v>
      </c>
      <c r="Q176" s="75">
        <f t="shared" si="73"/>
        <v>1612.1953357332916</v>
      </c>
      <c r="R176" s="77">
        <v>80550925.540000007</v>
      </c>
      <c r="S176" s="56">
        <v>12607.75</v>
      </c>
      <c r="T176" s="32">
        <v>6629</v>
      </c>
      <c r="U176" s="16">
        <v>12057909</v>
      </c>
      <c r="V176" s="43">
        <f t="shared" si="74"/>
        <v>14.669869614480138</v>
      </c>
      <c r="W176" s="16">
        <f t="shared" si="75"/>
        <v>1818.9634937396288</v>
      </c>
      <c r="X176" s="11">
        <v>82195065.920000002</v>
      </c>
      <c r="Y176" s="14">
        <v>12399.32</v>
      </c>
      <c r="Z176" s="51">
        <v>6633</v>
      </c>
      <c r="AA176" s="75">
        <v>8335203</v>
      </c>
      <c r="AB176" s="76">
        <f t="shared" si="76"/>
        <v>10.029806096102304</v>
      </c>
      <c r="AC176" s="75">
        <f t="shared" si="77"/>
        <v>1256.6264133876075</v>
      </c>
      <c r="AD176" s="77">
        <v>83104328.439999998</v>
      </c>
      <c r="AE176" s="56">
        <v>12528.92</v>
      </c>
      <c r="AF176" s="32">
        <v>6437</v>
      </c>
      <c r="AG176" s="16">
        <v>10540992</v>
      </c>
      <c r="AH176" s="43">
        <f t="shared" si="78"/>
        <v>10.400391299307037</v>
      </c>
      <c r="AI176" s="16">
        <f t="shared" si="79"/>
        <v>1637.5628398322199</v>
      </c>
      <c r="AJ176" s="19">
        <v>101351878.95</v>
      </c>
      <c r="AK176" s="14">
        <v>15745.21</v>
      </c>
      <c r="AL176" s="90">
        <f t="shared" si="80"/>
        <v>-299.55093999841915</v>
      </c>
      <c r="AM176" s="91">
        <f t="shared" si="67"/>
        <v>-15.463776217864122</v>
      </c>
      <c r="AN176" s="92">
        <f>AK176-G176</f>
        <v>5970.6099999999988</v>
      </c>
      <c r="AO176" s="93">
        <f>(AN176/G176)*100</f>
        <v>61.08290876352995</v>
      </c>
    </row>
    <row r="177" spans="1:41" x14ac:dyDescent="0.3">
      <c r="A177" s="3" t="s">
        <v>176</v>
      </c>
      <c r="B177" s="51">
        <v>1746</v>
      </c>
      <c r="C177" s="52">
        <v>5449413</v>
      </c>
      <c r="D177" s="53">
        <f t="shared" si="68"/>
        <v>31.282173180417434</v>
      </c>
      <c r="E177" s="54">
        <f t="shared" si="69"/>
        <v>3121.0841924398624</v>
      </c>
      <c r="F177" s="55">
        <v>17420186.789999999</v>
      </c>
      <c r="G177" s="56">
        <v>9977.2099999999991</v>
      </c>
      <c r="H177" s="32">
        <v>1701</v>
      </c>
      <c r="I177" s="16">
        <v>3087812</v>
      </c>
      <c r="J177" s="41">
        <f t="shared" si="70"/>
        <v>16.258642529076642</v>
      </c>
      <c r="K177" s="16">
        <f t="shared" si="71"/>
        <v>1815.2921810699588</v>
      </c>
      <c r="L177" s="11">
        <v>18991819.239999998</v>
      </c>
      <c r="M177" s="14">
        <v>11165.09</v>
      </c>
      <c r="N177" s="51">
        <v>1768</v>
      </c>
      <c r="O177" s="75">
        <v>3502247</v>
      </c>
      <c r="P177" s="76">
        <f t="shared" si="72"/>
        <v>17.350473820456607</v>
      </c>
      <c r="Q177" s="75">
        <f t="shared" si="73"/>
        <v>1980.9089366515836</v>
      </c>
      <c r="R177" s="77">
        <v>20185310.420000002</v>
      </c>
      <c r="S177" s="56">
        <v>11417.02</v>
      </c>
      <c r="T177" s="32">
        <v>1860</v>
      </c>
      <c r="U177" s="16">
        <v>3962269</v>
      </c>
      <c r="V177" s="43">
        <f t="shared" si="74"/>
        <v>18.046512824726264</v>
      </c>
      <c r="W177" s="16">
        <f t="shared" si="75"/>
        <v>2130.2521505376344</v>
      </c>
      <c r="X177" s="11">
        <v>21955870.579999998</v>
      </c>
      <c r="Y177" s="14">
        <v>11804.23</v>
      </c>
      <c r="Z177" s="51">
        <v>1873</v>
      </c>
      <c r="AA177" s="75">
        <v>3571910</v>
      </c>
      <c r="AB177" s="76">
        <f t="shared" si="76"/>
        <v>15.015370054053722</v>
      </c>
      <c r="AC177" s="75">
        <f t="shared" si="77"/>
        <v>1907.0528563801388</v>
      </c>
      <c r="AD177" s="77">
        <v>23788358.109999999</v>
      </c>
      <c r="AE177" s="56">
        <v>12700.67</v>
      </c>
      <c r="AF177" s="32">
        <v>1865</v>
      </c>
      <c r="AG177" s="16">
        <v>3269442</v>
      </c>
      <c r="AH177" s="43">
        <f t="shared" si="78"/>
        <v>12.190778494120554</v>
      </c>
      <c r="AI177" s="16">
        <f t="shared" si="79"/>
        <v>1753.0520107238606</v>
      </c>
      <c r="AJ177" s="19">
        <v>26818976.34</v>
      </c>
      <c r="AK177" s="14">
        <v>14380.15</v>
      </c>
      <c r="AL177" s="90">
        <f t="shared" si="80"/>
        <v>-1368.0321817160018</v>
      </c>
      <c r="AM177" s="91">
        <f t="shared" si="67"/>
        <v>-43.831953813670196</v>
      </c>
      <c r="AN177" s="92">
        <f>AK177-G177</f>
        <v>4402.9400000000005</v>
      </c>
      <c r="AO177" s="93">
        <f>(AN177/G177)*100</f>
        <v>44.129972206658984</v>
      </c>
    </row>
    <row r="178" spans="1:41" x14ac:dyDescent="0.3">
      <c r="A178" s="3" t="s">
        <v>177</v>
      </c>
      <c r="B178" s="51">
        <v>2689</v>
      </c>
      <c r="C178" s="52">
        <v>2093122</v>
      </c>
      <c r="D178" s="53">
        <f t="shared" si="68"/>
        <v>7.0172168379738</v>
      </c>
      <c r="E178" s="54">
        <f t="shared" si="69"/>
        <v>778.4016362960208</v>
      </c>
      <c r="F178" s="55">
        <v>29828378.52</v>
      </c>
      <c r="G178" s="56">
        <v>11092.74</v>
      </c>
      <c r="H178" s="32">
        <v>2619</v>
      </c>
      <c r="I178" s="39" t="s">
        <v>227</v>
      </c>
      <c r="J178" s="40" t="s">
        <v>227</v>
      </c>
      <c r="K178" s="39" t="s">
        <v>227</v>
      </c>
      <c r="L178" s="11">
        <v>31717759.600000001</v>
      </c>
      <c r="M178" s="14">
        <v>12110.64</v>
      </c>
      <c r="N178" s="51">
        <v>2595</v>
      </c>
      <c r="O178" s="75">
        <v>11094078</v>
      </c>
      <c r="P178" s="76">
        <f t="shared" si="72"/>
        <v>28.89063782297055</v>
      </c>
      <c r="Q178" s="75">
        <f t="shared" si="73"/>
        <v>4275.1745664739883</v>
      </c>
      <c r="R178" s="77">
        <v>38400252.939999998</v>
      </c>
      <c r="S178" s="56">
        <v>14797.79</v>
      </c>
      <c r="T178" s="32">
        <v>2610</v>
      </c>
      <c r="U178" s="16">
        <v>12433320</v>
      </c>
      <c r="V178" s="43">
        <f t="shared" si="74"/>
        <v>33.505738499358088</v>
      </c>
      <c r="W178" s="16">
        <f t="shared" si="75"/>
        <v>4763.7241379310344</v>
      </c>
      <c r="X178" s="11">
        <v>37108031.509999998</v>
      </c>
      <c r="Y178" s="14">
        <v>14217.64</v>
      </c>
      <c r="Z178" s="51">
        <v>2646</v>
      </c>
      <c r="AA178" s="75">
        <v>16338325</v>
      </c>
      <c r="AB178" s="76">
        <f t="shared" si="76"/>
        <v>41.252801397196357</v>
      </c>
      <c r="AC178" s="75">
        <f t="shared" si="77"/>
        <v>6174.7260015117154</v>
      </c>
      <c r="AD178" s="77">
        <v>39605370.899999999</v>
      </c>
      <c r="AE178" s="56">
        <v>14968.02</v>
      </c>
      <c r="AF178" s="32">
        <v>2518</v>
      </c>
      <c r="AG178" s="16">
        <v>8109744</v>
      </c>
      <c r="AH178" s="43">
        <f t="shared" si="78"/>
        <v>20.621343442435354</v>
      </c>
      <c r="AI178" s="16">
        <f t="shared" si="79"/>
        <v>3220.708498808578</v>
      </c>
      <c r="AJ178" s="19">
        <v>39326943.090000004</v>
      </c>
      <c r="AK178" s="14">
        <v>15618.33</v>
      </c>
      <c r="AL178" s="90">
        <f t="shared" si="80"/>
        <v>2442.306862512557</v>
      </c>
      <c r="AM178" s="91">
        <f t="shared" si="67"/>
        <v>313.75921486164049</v>
      </c>
      <c r="AN178" s="92">
        <f>AK178-G178</f>
        <v>4525.59</v>
      </c>
      <c r="AO178" s="93">
        <f>(AN178/G178)*100</f>
        <v>40.797765024691827</v>
      </c>
    </row>
    <row r="179" spans="1:41" x14ac:dyDescent="0.3">
      <c r="A179" s="3" t="s">
        <v>178</v>
      </c>
      <c r="B179" s="51">
        <v>1336</v>
      </c>
      <c r="C179" s="52">
        <v>3454798</v>
      </c>
      <c r="D179" s="53">
        <f t="shared" si="68"/>
        <v>26.148495227213019</v>
      </c>
      <c r="E179" s="54">
        <f t="shared" si="69"/>
        <v>2585.9266467065868</v>
      </c>
      <c r="F179" s="55">
        <v>13212224.91</v>
      </c>
      <c r="G179" s="56">
        <v>9889.39</v>
      </c>
      <c r="H179" s="32">
        <v>1317</v>
      </c>
      <c r="I179" s="16">
        <v>3919743</v>
      </c>
      <c r="J179" s="41">
        <f>(I179/L179)*100</f>
        <v>28.359442680503292</v>
      </c>
      <c r="K179" s="16">
        <f>I179/H179</f>
        <v>2976.2665148063779</v>
      </c>
      <c r="L179" s="11">
        <v>13821650.32</v>
      </c>
      <c r="M179" s="14">
        <v>10494.8</v>
      </c>
      <c r="N179" s="51">
        <v>1266</v>
      </c>
      <c r="O179" s="75">
        <v>4550378</v>
      </c>
      <c r="P179" s="76">
        <f t="shared" si="72"/>
        <v>33.278063719372334</v>
      </c>
      <c r="Q179" s="75">
        <f t="shared" si="73"/>
        <v>3594.2954186413904</v>
      </c>
      <c r="R179" s="77">
        <v>13673806.380000001</v>
      </c>
      <c r="S179" s="56">
        <v>10800.79</v>
      </c>
      <c r="T179" s="32">
        <v>1287</v>
      </c>
      <c r="U179" s="16">
        <v>5322137</v>
      </c>
      <c r="V179" s="43">
        <f t="shared" si="74"/>
        <v>35.475198870048686</v>
      </c>
      <c r="W179" s="16">
        <f t="shared" si="75"/>
        <v>4135.3045843045848</v>
      </c>
      <c r="X179" s="11">
        <v>15002416.25</v>
      </c>
      <c r="Y179" s="14">
        <v>11656.89</v>
      </c>
      <c r="Z179" s="51">
        <v>1282</v>
      </c>
      <c r="AA179" s="75">
        <v>5000188</v>
      </c>
      <c r="AB179" s="76">
        <f t="shared" si="76"/>
        <v>34.355417849651857</v>
      </c>
      <c r="AC179" s="75">
        <f t="shared" si="77"/>
        <v>3900.3026521060842</v>
      </c>
      <c r="AD179" s="77">
        <v>14554292.49</v>
      </c>
      <c r="AE179" s="56">
        <v>11352.81</v>
      </c>
      <c r="AF179" s="32">
        <v>1262</v>
      </c>
      <c r="AG179" s="16">
        <v>6255338</v>
      </c>
      <c r="AH179" s="43">
        <f t="shared" si="78"/>
        <v>34.842281205924614</v>
      </c>
      <c r="AI179" s="16">
        <f t="shared" si="79"/>
        <v>4956.6862123613309</v>
      </c>
      <c r="AJ179" s="19">
        <v>17953296.350000001</v>
      </c>
      <c r="AK179" s="14">
        <v>14226.07</v>
      </c>
      <c r="AL179" s="90">
        <f t="shared" si="80"/>
        <v>2370.7595656547442</v>
      </c>
      <c r="AM179" s="91">
        <f t="shared" si="67"/>
        <v>91.679304541531465</v>
      </c>
      <c r="AN179" s="92">
        <f>AK179-G179</f>
        <v>4336.68</v>
      </c>
      <c r="AO179" s="93">
        <f>(AN179/G179)*100</f>
        <v>43.85184526042557</v>
      </c>
    </row>
    <row r="180" spans="1:41" x14ac:dyDescent="0.3">
      <c r="A180" s="3" t="s">
        <v>179</v>
      </c>
      <c r="B180" s="51">
        <v>8249</v>
      </c>
      <c r="C180" s="52">
        <v>17780869</v>
      </c>
      <c r="D180" s="53">
        <f t="shared" si="68"/>
        <v>22.285547394280343</v>
      </c>
      <c r="E180" s="54">
        <f t="shared" si="69"/>
        <v>2155.5181234088982</v>
      </c>
      <c r="F180" s="55">
        <v>79786548.140000001</v>
      </c>
      <c r="G180" s="56">
        <v>9672.27</v>
      </c>
      <c r="H180" s="32">
        <v>8197</v>
      </c>
      <c r="I180" s="16">
        <v>18433281</v>
      </c>
      <c r="J180" s="41">
        <f>(I180/L180)*100</f>
        <v>21.816797100452892</v>
      </c>
      <c r="K180" s="16">
        <f>I180/H180</f>
        <v>2248.7838233500061</v>
      </c>
      <c r="L180" s="11">
        <v>84491233.590000004</v>
      </c>
      <c r="M180" s="14">
        <v>10307.58</v>
      </c>
      <c r="N180" s="51">
        <v>8106</v>
      </c>
      <c r="O180" s="75">
        <v>22975705</v>
      </c>
      <c r="P180" s="76">
        <f t="shared" si="72"/>
        <v>25.206979897392976</v>
      </c>
      <c r="Q180" s="75">
        <f t="shared" si="73"/>
        <v>2834.4072292129285</v>
      </c>
      <c r="R180" s="77">
        <v>91148186.310000002</v>
      </c>
      <c r="S180" s="56">
        <v>11244.53</v>
      </c>
      <c r="T180" s="32">
        <v>8090</v>
      </c>
      <c r="U180" s="16">
        <v>30098185</v>
      </c>
      <c r="V180" s="43">
        <f t="shared" si="74"/>
        <v>28.181505586237915</v>
      </c>
      <c r="W180" s="16">
        <f t="shared" si="75"/>
        <v>3720.4184177997527</v>
      </c>
      <c r="X180" s="11">
        <v>106801195.94</v>
      </c>
      <c r="Y180" s="14">
        <v>13201.63</v>
      </c>
      <c r="Z180" s="51">
        <v>8044</v>
      </c>
      <c r="AA180" s="75">
        <v>29917092</v>
      </c>
      <c r="AB180" s="76">
        <f t="shared" si="76"/>
        <v>27.469121863582853</v>
      </c>
      <c r="AC180" s="75">
        <f t="shared" si="77"/>
        <v>3719.1810044753852</v>
      </c>
      <c r="AD180" s="77">
        <v>108911716.03</v>
      </c>
      <c r="AE180" s="56">
        <v>13539.5</v>
      </c>
      <c r="AF180" s="32">
        <v>8214</v>
      </c>
      <c r="AG180" s="16">
        <v>33113173</v>
      </c>
      <c r="AH180" s="43">
        <f t="shared" si="78"/>
        <v>29.584572969164302</v>
      </c>
      <c r="AI180" s="16">
        <f t="shared" si="79"/>
        <v>4031.3091064037012</v>
      </c>
      <c r="AJ180" s="19">
        <v>111927162.29000001</v>
      </c>
      <c r="AK180" s="14">
        <v>13626.39</v>
      </c>
      <c r="AL180" s="90">
        <f t="shared" si="80"/>
        <v>1875.790982994803</v>
      </c>
      <c r="AM180" s="91">
        <f t="shared" si="67"/>
        <v>87.022742357103738</v>
      </c>
      <c r="AN180" s="92">
        <f>AK180-G180</f>
        <v>3954.119999999999</v>
      </c>
      <c r="AO180" s="93">
        <f>(AN180/G180)*100</f>
        <v>40.880992776256228</v>
      </c>
    </row>
    <row r="181" spans="1:41" ht="15" thickBot="1" x14ac:dyDescent="0.35">
      <c r="A181" s="23" t="s">
        <v>180</v>
      </c>
      <c r="B181" s="57">
        <v>2431</v>
      </c>
      <c r="C181" s="58">
        <v>4447682</v>
      </c>
      <c r="D181" s="59">
        <f t="shared" si="68"/>
        <v>19.202692849370244</v>
      </c>
      <c r="E181" s="60">
        <f t="shared" si="69"/>
        <v>1829.5689016865488</v>
      </c>
      <c r="F181" s="61">
        <v>23161761.920000002</v>
      </c>
      <c r="G181" s="62">
        <v>9527.67</v>
      </c>
      <c r="H181" s="33">
        <v>2434</v>
      </c>
      <c r="I181" s="17">
        <v>4854159</v>
      </c>
      <c r="J181" s="42">
        <f>(I181/L181)*100</f>
        <v>20.620797718962823</v>
      </c>
      <c r="K181" s="17">
        <f>I181/H181</f>
        <v>1994.3134757600658</v>
      </c>
      <c r="L181" s="12">
        <v>23540112.59</v>
      </c>
      <c r="M181" s="15">
        <v>9671.3700000000008</v>
      </c>
      <c r="N181" s="57">
        <v>2338</v>
      </c>
      <c r="O181" s="78">
        <v>7580899</v>
      </c>
      <c r="P181" s="79">
        <f t="shared" si="72"/>
        <v>27.657945928380588</v>
      </c>
      <c r="Q181" s="78">
        <f t="shared" si="73"/>
        <v>3242.471770744226</v>
      </c>
      <c r="R181" s="80">
        <v>27409479.43</v>
      </c>
      <c r="S181" s="62">
        <v>11723.47</v>
      </c>
      <c r="T181" s="33">
        <v>2353</v>
      </c>
      <c r="U181" s="17">
        <v>6449545</v>
      </c>
      <c r="V181" s="44">
        <f t="shared" si="74"/>
        <v>23.285725522191843</v>
      </c>
      <c r="W181" s="17">
        <f t="shared" si="75"/>
        <v>2740.9881002974926</v>
      </c>
      <c r="X181" s="12">
        <v>27697419.149999999</v>
      </c>
      <c r="Y181" s="15">
        <v>11771.11</v>
      </c>
      <c r="Z181" s="57">
        <v>2260</v>
      </c>
      <c r="AA181" s="78">
        <v>5664208</v>
      </c>
      <c r="AB181" s="79">
        <f t="shared" si="76"/>
        <v>19.150449391342814</v>
      </c>
      <c r="AC181" s="78">
        <f t="shared" si="77"/>
        <v>2506.2867256637169</v>
      </c>
      <c r="AD181" s="80">
        <v>29577415.57</v>
      </c>
      <c r="AE181" s="62">
        <v>13087.35</v>
      </c>
      <c r="AF181" s="33">
        <v>2237</v>
      </c>
      <c r="AG181" s="17">
        <v>5441672</v>
      </c>
      <c r="AH181" s="44">
        <f t="shared" si="78"/>
        <v>17.738879096312822</v>
      </c>
      <c r="AI181" s="17">
        <f t="shared" si="79"/>
        <v>2432.5757711220385</v>
      </c>
      <c r="AJ181" s="20">
        <v>30676526.800000001</v>
      </c>
      <c r="AK181" s="15">
        <v>13713.24</v>
      </c>
      <c r="AL181" s="94">
        <f t="shared" si="80"/>
        <v>603.00686943548976</v>
      </c>
      <c r="AM181" s="95">
        <f t="shared" si="67"/>
        <v>32.958959287055045</v>
      </c>
      <c r="AN181" s="96">
        <f>AK181-G181</f>
        <v>4185.57</v>
      </c>
      <c r="AO181" s="97">
        <f>(AN181/G181)*100</f>
        <v>43.930677699794387</v>
      </c>
    </row>
    <row r="182" spans="1:41" s="22" customFormat="1" ht="12" x14ac:dyDescent="0.25">
      <c r="A182" s="24" t="s">
        <v>225</v>
      </c>
      <c r="B182" s="63">
        <f>SUM(B2:B181)</f>
        <v>1719302</v>
      </c>
      <c r="C182" s="64">
        <f>SUM(C2:C181)</f>
        <v>3171532369</v>
      </c>
      <c r="D182" s="65">
        <f t="shared" si="68"/>
        <v>17.40838659635364</v>
      </c>
      <c r="E182" s="66">
        <f t="shared" si="69"/>
        <v>1844.6627579098961</v>
      </c>
      <c r="F182" s="64">
        <f>SUM(F2:F181)</f>
        <v>18218416459.479992</v>
      </c>
      <c r="G182" s="67">
        <f>F182/B182</f>
        <v>10596.402760818048</v>
      </c>
      <c r="H182" s="34">
        <f>SUM(H2:H181)</f>
        <v>1722040</v>
      </c>
      <c r="I182" s="26">
        <f>SUM(I2:I181)</f>
        <v>3779773901</v>
      </c>
      <c r="J182" s="37">
        <f>(I182/L182)*100</f>
        <v>19.401617071726353</v>
      </c>
      <c r="K182" s="30">
        <f>I182/H182</f>
        <v>2194.939665164572</v>
      </c>
      <c r="L182" s="26">
        <f>SUM(L2:L181)</f>
        <v>19481746738.049999</v>
      </c>
      <c r="M182" s="27">
        <f>L182/H182</f>
        <v>11313.178984257043</v>
      </c>
      <c r="N182" s="63">
        <f>SUM(N2:N181)</f>
        <v>1680347</v>
      </c>
      <c r="O182" s="64">
        <f>SUM(O2:O181)</f>
        <v>4877444534</v>
      </c>
      <c r="P182" s="81">
        <f t="shared" si="72"/>
        <v>23.651747068733751</v>
      </c>
      <c r="Q182" s="66">
        <f t="shared" si="73"/>
        <v>2902.6412604063325</v>
      </c>
      <c r="R182" s="64">
        <f>SUM(R2:R181)</f>
        <v>20621920739.409992</v>
      </c>
      <c r="S182" s="67">
        <f>R182/N182</f>
        <v>12272.417982363162</v>
      </c>
      <c r="T182" s="34">
        <f>SUM(T2:T181)</f>
        <v>1690276</v>
      </c>
      <c r="U182" s="26">
        <f>SUM(U2:U181)</f>
        <v>5710954750</v>
      </c>
      <c r="V182" s="37">
        <f t="shared" si="74"/>
        <v>25.06932481753007</v>
      </c>
      <c r="W182" s="30">
        <f t="shared" si="75"/>
        <v>3378.711376130289</v>
      </c>
      <c r="X182" s="26">
        <f>SUM(X2:X181)</f>
        <v>22780648428.179989</v>
      </c>
      <c r="Y182" s="27">
        <f>X182/T182</f>
        <v>13477.472571449864</v>
      </c>
      <c r="Z182" s="63">
        <f>SUM(Z2:Z181)</f>
        <v>1701157</v>
      </c>
      <c r="AA182" s="64">
        <f>SUM(AA2:AA181)</f>
        <v>6212793885</v>
      </c>
      <c r="AB182" s="81">
        <f t="shared" si="76"/>
        <v>26.032058130378608</v>
      </c>
      <c r="AC182" s="66">
        <f t="shared" si="77"/>
        <v>3652.0990625791742</v>
      </c>
      <c r="AD182" s="64">
        <f>SUM(AD2:AD181)</f>
        <v>23865934279.510006</v>
      </c>
      <c r="AE182" s="67">
        <f>AD182/Z182</f>
        <v>14029.236736826762</v>
      </c>
      <c r="AF182" s="34">
        <f>SUM(AF2:AF181)</f>
        <v>1699033</v>
      </c>
      <c r="AG182" s="26">
        <f>SUM(AG2:AG181)</f>
        <v>6562320693</v>
      </c>
      <c r="AH182" s="37">
        <f t="shared" si="78"/>
        <v>25.18230731820681</v>
      </c>
      <c r="AI182" s="30">
        <f t="shared" si="79"/>
        <v>3862.3856587835553</v>
      </c>
      <c r="AJ182" s="26">
        <f>SUM(AJ2:AJ181)</f>
        <v>26059251084.810017</v>
      </c>
      <c r="AK182" s="27">
        <f>AJ182/AF182</f>
        <v>15337.695668542057</v>
      </c>
      <c r="AL182" s="98">
        <f t="shared" si="80"/>
        <v>2017.7229008736592</v>
      </c>
      <c r="AM182" s="99">
        <f t="shared" si="67"/>
        <v>109.38166839557437</v>
      </c>
      <c r="AN182" s="64">
        <f>AK182-G182</f>
        <v>4741.2929077240096</v>
      </c>
      <c r="AO182" s="100">
        <f>(AN182/G182)*100</f>
        <v>44.744362919610083</v>
      </c>
    </row>
    <row r="183" spans="1:41" s="22" customFormat="1" ht="12.6" thickBot="1" x14ac:dyDescent="0.3">
      <c r="A183" s="25" t="s">
        <v>226</v>
      </c>
      <c r="B183" s="68" t="s">
        <v>181</v>
      </c>
      <c r="C183" s="69">
        <v>3215296529</v>
      </c>
      <c r="D183" s="70">
        <f t="shared" si="68"/>
        <v>17.368296323099255</v>
      </c>
      <c r="E183" s="71">
        <f t="shared" si="69"/>
        <v>1833.7265809371618</v>
      </c>
      <c r="F183" s="69">
        <v>18512446294.02</v>
      </c>
      <c r="G183" s="72">
        <v>10557.895528868699</v>
      </c>
      <c r="H183" s="35" t="s">
        <v>182</v>
      </c>
      <c r="I183" s="28">
        <v>3874610127</v>
      </c>
      <c r="J183" s="38">
        <f>(I183/L183)*100</f>
        <v>19.535147579392486</v>
      </c>
      <c r="K183" s="31">
        <f>I183/H183</f>
        <v>2207.843120238414</v>
      </c>
      <c r="L183" s="28">
        <v>19834045846.099998</v>
      </c>
      <c r="M183" s="29">
        <v>11301.9014126489</v>
      </c>
      <c r="N183" s="68" t="s">
        <v>183</v>
      </c>
      <c r="O183" s="69">
        <v>5024306249</v>
      </c>
      <c r="P183" s="82">
        <f t="shared" si="72"/>
        <v>23.88975055953609</v>
      </c>
      <c r="Q183" s="71">
        <f t="shared" si="73"/>
        <v>2923.2633412306282</v>
      </c>
      <c r="R183" s="69">
        <v>21031221052.220001</v>
      </c>
      <c r="S183" s="72">
        <v>12236.4749432838</v>
      </c>
      <c r="T183" s="35" t="s">
        <v>184</v>
      </c>
      <c r="U183" s="28">
        <v>5895478594</v>
      </c>
      <c r="V183" s="38">
        <f t="shared" si="74"/>
        <v>25.330253620808236</v>
      </c>
      <c r="W183" s="31">
        <f t="shared" si="75"/>
        <v>3406.4639521943473</v>
      </c>
      <c r="X183" s="28">
        <v>23274455448.630001</v>
      </c>
      <c r="Y183" s="29">
        <v>13448.203098116701</v>
      </c>
      <c r="Z183" s="68" t="s">
        <v>185</v>
      </c>
      <c r="AA183" s="69">
        <v>6455269401</v>
      </c>
      <c r="AB183" s="82">
        <f t="shared" si="76"/>
        <v>26.4403361531228</v>
      </c>
      <c r="AC183" s="71">
        <f t="shared" si="77"/>
        <v>3704.5852305986546</v>
      </c>
      <c r="AD183" s="69">
        <v>24414475533.200001</v>
      </c>
      <c r="AE183" s="72">
        <v>14011.1124501007</v>
      </c>
      <c r="AF183" s="35" t="s">
        <v>186</v>
      </c>
      <c r="AG183" s="28">
        <v>6828580399</v>
      </c>
      <c r="AH183" s="38">
        <f t="shared" si="78"/>
        <v>25.628315648888144</v>
      </c>
      <c r="AI183" s="31">
        <f t="shared" si="79"/>
        <v>3917.0628420613657</v>
      </c>
      <c r="AJ183" s="28">
        <v>26644671044.919998</v>
      </c>
      <c r="AK183" s="29">
        <v>15284.1212654227</v>
      </c>
      <c r="AL183" s="101">
        <f t="shared" si="80"/>
        <v>2083.3362611242037</v>
      </c>
      <c r="AM183" s="102">
        <f t="shared" si="67"/>
        <v>113.61215367557544</v>
      </c>
      <c r="AN183" s="69">
        <f>AK183-G183</f>
        <v>4726.2257365540008</v>
      </c>
      <c r="AO183" s="103">
        <f>(AN183/G183)*100</f>
        <v>44.764846589275031</v>
      </c>
    </row>
  </sheetData>
  <pageMargins left="0.7" right="0.7" top="0.75" bottom="0.75" header="0.3" footer="0.3"/>
  <ignoredErrors>
    <ignoredError sqref="AM2 AM3:AM181 AN2:AN181 G182 M182 S182 Y182 AE182 AM182:AM183 AN182:AN183" formula="1"/>
    <ignoredError sqref="H183 N183 T183 Z183 AF183 B18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with 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kylew@georgiapolicy.org</dc:creator>
  <cp:lastModifiedBy>kylew@georgiapolicy.org</cp:lastModifiedBy>
  <dcterms:created xsi:type="dcterms:W3CDTF">2025-02-03T21:57:57Z</dcterms:created>
  <dcterms:modified xsi:type="dcterms:W3CDTF">2025-02-14T16:56:12Z</dcterms:modified>
</cp:coreProperties>
</file>